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et-file01.inet-kuki.local\Public\0112上下水道部\01水道業務課\02庶務係\平成29年度\01水道共通\05県通知\01県市町村課\H30.01.30_経営比較分析について\"/>
    </mc:Choice>
  </mc:AlternateContent>
  <workbookProtection workbookPassword="B319" lockStructure="1"/>
  <bookViews>
    <workbookView xWindow="0" yWindow="0" windowWidth="20490" windowHeight="883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<sst xmlns="http://schemas.openxmlformats.org/spreadsheetml/2006/main" count="232" uniqueCount="120">
  <si>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</si>
  <si>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</si>
  <si>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</si>
  <si>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</si>
  <si>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</si>
  <si>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</si>
  <si>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</si>
  <si>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</si>
  <si>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</si>
  <si>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</si>
  <si>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</si>
  <si>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</si>
  <si>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</si>
  <si>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</si>
  <si>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</si>
  <si>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</si>
  <si>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</si>
  <si>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</si>
  <si>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</si>
  <si>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</si>
  <si>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</si>
  <si>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</si>
  <si>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</si>
  <si>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</si>
  <si>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</si>
  <si>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</si>
  <si>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</si>
  <si>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</si>
  <si>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</si>
  <si>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</si>
  <si>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</si>
  <si>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</si>
  <si>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</si>
  <si>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</si>
  <si>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</si>
  <si>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</si>
  <si>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</si>
  <si>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</si>
  <si>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</si>
  <si>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</si>
  <si>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</si>
  <si>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</si>
  <si>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</si>
  <si>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</si>
  <si>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</si>
  <si>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</si>
  <si>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</si>
  <si>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</si>
  <si>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</si>
  <si>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</si>
  <si>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</si>
  <si>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</si>
  <si>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</si>
  <si>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</si>
  <si>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</si>
  <si>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</si>
  <si>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</si>
  <si>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</si>
  <si>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</si>
  <si>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</si>
  <si>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</si>
  <si>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</si>
  <si>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</si>
  <si>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</si>
  <si>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</si>
  <si>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</si>
  <si>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</si>
  <si>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</si>
  <si>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</si>
  <si>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</si>
  <si>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</si>
  <si>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</si>
  <si>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</si>
  <si>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</si>
  <si>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</si>
  <si>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</si>
  <si>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</si>
  <si>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</si>
  <si>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</si>
  <si>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</si>
  <si>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</si>
  <si>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</si>
  <si>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</si>
  <si>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</si>
  <si>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</si>
  <si>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</si>
  <si>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</si>
  <si>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</si>
  <si>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</si>
  <si>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</si>
  <si>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</si>
  <si>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</si>
  <si>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</si>
  <si>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</si>
  <si>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</si>
  <si>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</si>
  <si>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</si>
  <si>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</si>
  <si>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</si>
  <si>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</si>
  <si>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</si>
  <si>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</si>
  <si>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</si>
  <si>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</si>
  <si>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</si>
  <si>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久喜市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</si>
  <si>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</si>
  <si>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</si>
  <si>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</si>
  <si>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</si>
  <si>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</si>
  <si>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</si>
  <si>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</si>
  <si>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</si>
  <si>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</si>
  <si>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</si>
  <si>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平成27年度以降減少に転じているが、類似団体平均、全国平均よりも高い水準で推移しており、引き続き財源の確保に努めながら計画的に施設の更新を行っていく必要がある。
②管路経年化率
　類似団体平均、全国平均よりも大幅に低い水準で推移しており、法定耐用年数を超過した管路は少ない状況となっている。
③管路更新率
　類似団体平均、全国平均よりも高い水準で推移しており、比較的管路の更新が進んでいる。</t>
    <rPh sb="1" eb="3">
      <t>ユウケイ</t>
    </rPh>
    <rPh sb="3" eb="5">
      <t>コテイ</t>
    </rPh>
    <rPh sb="5" eb="7">
      <t>シサン</t>
    </rPh>
    <rPh sb="7" eb="9">
      <t>ゲンカ</t>
    </rPh>
    <rPh sb="9" eb="11">
      <t>ショウキャク</t>
    </rPh>
    <rPh sb="11" eb="12">
      <t>リツ</t>
    </rPh>
    <rPh sb="14" eb="16">
      <t>ヘイセイ</t>
    </rPh>
    <rPh sb="18" eb="20">
      <t>ネンド</t>
    </rPh>
    <rPh sb="20" eb="22">
      <t>イコウ</t>
    </rPh>
    <rPh sb="22" eb="24">
      <t>ゲンショウ</t>
    </rPh>
    <rPh sb="25" eb="26">
      <t>テン</t>
    </rPh>
    <rPh sb="32" eb="34">
      <t>ルイジ</t>
    </rPh>
    <rPh sb="34" eb="36">
      <t>ダンタイ</t>
    </rPh>
    <rPh sb="36" eb="38">
      <t>ヘイキン</t>
    </rPh>
    <rPh sb="39" eb="41">
      <t>ゼンコク</t>
    </rPh>
    <rPh sb="41" eb="43">
      <t>ヘイキン</t>
    </rPh>
    <rPh sb="46" eb="47">
      <t>タカ</t>
    </rPh>
    <rPh sb="48" eb="50">
      <t>スイジュン</t>
    </rPh>
    <rPh sb="51" eb="53">
      <t>スイイ</t>
    </rPh>
    <rPh sb="58" eb="59">
      <t>ヒ</t>
    </rPh>
    <rPh sb="60" eb="61">
      <t>ツヅ</t>
    </rPh>
    <rPh sb="62" eb="64">
      <t>ザイゲン</t>
    </rPh>
    <rPh sb="65" eb="67">
      <t>カクホ</t>
    </rPh>
    <rPh sb="68" eb="69">
      <t>ツト</t>
    </rPh>
    <rPh sb="73" eb="76">
      <t>ケイカクテキ</t>
    </rPh>
    <rPh sb="77" eb="79">
      <t>シセツ</t>
    </rPh>
    <rPh sb="80" eb="82">
      <t>コウシン</t>
    </rPh>
    <rPh sb="83" eb="84">
      <t>オコナ</t>
    </rPh>
    <rPh sb="88" eb="90">
      <t>ヒツヨウ</t>
    </rPh>
    <rPh sb="96" eb="98">
      <t>カンロ</t>
    </rPh>
    <rPh sb="98" eb="100">
      <t>ケイネン</t>
    </rPh>
    <rPh sb="100" eb="101">
      <t>カ</t>
    </rPh>
    <rPh sb="101" eb="102">
      <t>リツ</t>
    </rPh>
    <rPh sb="104" eb="106">
      <t>ルイジ</t>
    </rPh>
    <rPh sb="106" eb="108">
      <t>ダンタイ</t>
    </rPh>
    <rPh sb="108" eb="110">
      <t>ヘイキン</t>
    </rPh>
    <rPh sb="111" eb="113">
      <t>ゼンコク</t>
    </rPh>
    <rPh sb="113" eb="115">
      <t>ヘイキン</t>
    </rPh>
    <rPh sb="118" eb="120">
      <t>オオハバ</t>
    </rPh>
    <rPh sb="121" eb="122">
      <t>ヒク</t>
    </rPh>
    <rPh sb="123" eb="125">
      <t>スイジュン</t>
    </rPh>
    <rPh sb="126" eb="128">
      <t>スイイ</t>
    </rPh>
    <rPh sb="133" eb="135">
      <t>ホウテイ</t>
    </rPh>
    <rPh sb="135" eb="137">
      <t>タイヨウ</t>
    </rPh>
    <rPh sb="137" eb="139">
      <t>ネンスウ</t>
    </rPh>
    <rPh sb="140" eb="142">
      <t>チョウカ</t>
    </rPh>
    <rPh sb="144" eb="146">
      <t>カンロ</t>
    </rPh>
    <rPh sb="147" eb="148">
      <t>スク</t>
    </rPh>
    <rPh sb="150" eb="152">
      <t>ジョウキョウ</t>
    </rPh>
    <rPh sb="161" eb="163">
      <t>カンロ</t>
    </rPh>
    <rPh sb="163" eb="165">
      <t>コウシン</t>
    </rPh>
    <rPh sb="165" eb="166">
      <t>リツ</t>
    </rPh>
    <rPh sb="168" eb="170">
      <t>ルイジ</t>
    </rPh>
    <rPh sb="170" eb="172">
      <t>ダンタイ</t>
    </rPh>
    <rPh sb="172" eb="174">
      <t>ヘイキン</t>
    </rPh>
    <rPh sb="175" eb="177">
      <t>ゼンコク</t>
    </rPh>
    <rPh sb="177" eb="179">
      <t>ヘイキン</t>
    </rPh>
    <rPh sb="182" eb="183">
      <t>タカ</t>
    </rPh>
    <rPh sb="184" eb="186">
      <t>スイジュン</t>
    </rPh>
    <rPh sb="187" eb="189">
      <t>スイイ</t>
    </rPh>
    <rPh sb="194" eb="197">
      <t>ヒカクテキ</t>
    </rPh>
    <rPh sb="197" eb="199">
      <t>カンロ</t>
    </rPh>
    <rPh sb="200" eb="202">
      <t>コウシン</t>
    </rPh>
    <rPh sb="203" eb="204">
      <t>スス</t>
    </rPh>
    <phoneticPr fontId="4"/>
  </si>
  <si>
    <t>　経営の健全性や効率性については、各指標において類似団体平均、全国平均と比較すると概ね良好な水準となっており、総合的に勘案すると健全な経営状況にあるといえる。しかし、平成25年度以降現金預金が減少してきており、流動比率は悪化傾向にあるため、将来に向けた取り組みが必要である。
　老朽化の状況については、管路更新率が類似団体平均、全国平均よりも高い水準で推移しているが、有形固定資産減価償却率が高く水道施設の老朽化が進んでいるため、今後、水道施設の更新投資の増加が見込まれる。
　引き続き、更新投資の財源確保や経費削減に取り組み、将来を見越した健全な経営に努めながら、水道施設の更新を実施していく必要がある。</t>
    <rPh sb="1" eb="3">
      <t>ケイエイ</t>
    </rPh>
    <rPh sb="4" eb="7">
      <t>ケンゼンセイ</t>
    </rPh>
    <rPh sb="8" eb="11">
      <t>コウリツセイ</t>
    </rPh>
    <rPh sb="17" eb="20">
      <t>カクシヒョウ</t>
    </rPh>
    <rPh sb="24" eb="26">
      <t>ルイジ</t>
    </rPh>
    <rPh sb="26" eb="28">
      <t>ダンタイ</t>
    </rPh>
    <rPh sb="28" eb="30">
      <t>ヘイキン</t>
    </rPh>
    <rPh sb="31" eb="33">
      <t>ゼンコク</t>
    </rPh>
    <rPh sb="33" eb="35">
      <t>ヘイキン</t>
    </rPh>
    <rPh sb="36" eb="38">
      <t>ヒカク</t>
    </rPh>
    <rPh sb="41" eb="42">
      <t>オオム</t>
    </rPh>
    <rPh sb="43" eb="45">
      <t>リョウコウ</t>
    </rPh>
    <rPh sb="46" eb="48">
      <t>スイジュン</t>
    </rPh>
    <rPh sb="55" eb="58">
      <t>ソウゴウテキ</t>
    </rPh>
    <rPh sb="59" eb="61">
      <t>カンアン</t>
    </rPh>
    <rPh sb="64" eb="66">
      <t>ケンゼン</t>
    </rPh>
    <rPh sb="67" eb="69">
      <t>ケイエイ</t>
    </rPh>
    <rPh sb="69" eb="71">
      <t>ジョウキョウ</t>
    </rPh>
    <rPh sb="83" eb="85">
      <t>ヘイセイ</t>
    </rPh>
    <rPh sb="87" eb="89">
      <t>ネンド</t>
    </rPh>
    <rPh sb="89" eb="91">
      <t>イコウ</t>
    </rPh>
    <rPh sb="91" eb="93">
      <t>ゲンキン</t>
    </rPh>
    <rPh sb="93" eb="95">
      <t>ヨキン</t>
    </rPh>
    <rPh sb="96" eb="98">
      <t>ゲンショウ</t>
    </rPh>
    <rPh sb="105" eb="107">
      <t>リュウドウ</t>
    </rPh>
    <rPh sb="107" eb="109">
      <t>ヒリツ</t>
    </rPh>
    <rPh sb="110" eb="112">
      <t>アッカ</t>
    </rPh>
    <rPh sb="112" eb="114">
      <t>ケイコウ</t>
    </rPh>
    <rPh sb="120" eb="122">
      <t>ショウライ</t>
    </rPh>
    <rPh sb="123" eb="124">
      <t>ム</t>
    </rPh>
    <rPh sb="126" eb="127">
      <t>ト</t>
    </rPh>
    <rPh sb="128" eb="129">
      <t>ク</t>
    </rPh>
    <rPh sb="131" eb="133">
      <t>ヒツヨウ</t>
    </rPh>
    <rPh sb="139" eb="142">
      <t>ロウキュウカ</t>
    </rPh>
    <rPh sb="143" eb="145">
      <t>ジョウキョウ</t>
    </rPh>
    <rPh sb="151" eb="153">
      <t>カンロ</t>
    </rPh>
    <rPh sb="153" eb="155">
      <t>コウシン</t>
    </rPh>
    <rPh sb="155" eb="156">
      <t>リツ</t>
    </rPh>
    <rPh sb="157" eb="159">
      <t>ルイジ</t>
    </rPh>
    <rPh sb="159" eb="161">
      <t>ダンタイ</t>
    </rPh>
    <rPh sb="161" eb="163">
      <t>ヘイキン</t>
    </rPh>
    <rPh sb="164" eb="166">
      <t>ゼンコク</t>
    </rPh>
    <rPh sb="166" eb="168">
      <t>ヘイキン</t>
    </rPh>
    <rPh sb="171" eb="172">
      <t>タカ</t>
    </rPh>
    <rPh sb="173" eb="175">
      <t>スイジュン</t>
    </rPh>
    <rPh sb="176" eb="178">
      <t>スイイ</t>
    </rPh>
    <rPh sb="184" eb="186">
      <t>ユウケイ</t>
    </rPh>
    <rPh sb="186" eb="188">
      <t>コテイ</t>
    </rPh>
    <rPh sb="188" eb="190">
      <t>シサン</t>
    </rPh>
    <rPh sb="190" eb="192">
      <t>ゲンカ</t>
    </rPh>
    <rPh sb="192" eb="194">
      <t>ショウキャク</t>
    </rPh>
    <rPh sb="194" eb="195">
      <t>リツ</t>
    </rPh>
    <rPh sb="196" eb="197">
      <t>タカ</t>
    </rPh>
    <rPh sb="198" eb="200">
      <t>スイドウ</t>
    </rPh>
    <rPh sb="200" eb="202">
      <t>シセツ</t>
    </rPh>
    <rPh sb="203" eb="206">
      <t>ロウキュウカ</t>
    </rPh>
    <rPh sb="207" eb="208">
      <t>スス</t>
    </rPh>
    <rPh sb="215" eb="217">
      <t>コンゴ</t>
    </rPh>
    <rPh sb="218" eb="220">
      <t>スイドウ</t>
    </rPh>
    <rPh sb="220" eb="222">
      <t>シセツ</t>
    </rPh>
    <rPh sb="223" eb="225">
      <t>コウシン</t>
    </rPh>
    <rPh sb="225" eb="227">
      <t>トウシ</t>
    </rPh>
    <rPh sb="228" eb="230">
      <t>ゾウカ</t>
    </rPh>
    <rPh sb="231" eb="233">
      <t>ミコ</t>
    </rPh>
    <rPh sb="239" eb="240">
      <t>ヒ</t>
    </rPh>
    <rPh sb="241" eb="242">
      <t>ツヅ</t>
    </rPh>
    <rPh sb="244" eb="246">
      <t>コウシン</t>
    </rPh>
    <rPh sb="246" eb="248">
      <t>トウシ</t>
    </rPh>
    <rPh sb="249" eb="251">
      <t>ザイゲン</t>
    </rPh>
    <rPh sb="251" eb="253">
      <t>カクホ</t>
    </rPh>
    <rPh sb="254" eb="256">
      <t>ケイヒ</t>
    </rPh>
    <rPh sb="256" eb="258">
      <t>サクゲン</t>
    </rPh>
    <rPh sb="259" eb="260">
      <t>ト</t>
    </rPh>
    <rPh sb="261" eb="262">
      <t>ク</t>
    </rPh>
    <rPh sb="264" eb="266">
      <t>ショウライ</t>
    </rPh>
    <rPh sb="267" eb="269">
      <t>ミコ</t>
    </rPh>
    <rPh sb="271" eb="273">
      <t>ケンゼン</t>
    </rPh>
    <rPh sb="274" eb="276">
      <t>ケイエイ</t>
    </rPh>
    <rPh sb="277" eb="278">
      <t>ツト</t>
    </rPh>
    <rPh sb="283" eb="285">
      <t>スイドウ</t>
    </rPh>
    <rPh sb="285" eb="287">
      <t>シセツ</t>
    </rPh>
    <rPh sb="288" eb="290">
      <t>コウシン</t>
    </rPh>
    <rPh sb="291" eb="293">
      <t>ジッシ</t>
    </rPh>
    <rPh sb="297" eb="299">
      <t>ヒツヨウ</t>
    </rPh>
    <phoneticPr fontId="4"/>
  </si>
  <si>
    <t xml:space="preserve">①経常収支比率
　過去5年間100％を大きく上回っており、単年度収支が常に黒字であることを示している。また、類似団体平均、全国平均のいずれも上回っており、健全な経営を維持している。
②累積欠損金比率
　過去5年間発生していないため0%である。
③流動比率
　平成26年度以降、前年度対比で低下し続けているものの、類似団体平均、全国平均のいずれも上回っており、短期的な債務に対する支払い能力を十分備えている。
④企業債残高対給水収益比率
　平成22年度以降新たな企業債の借入はなく償還も進んでいることから、数値は右肩下がりとなっており、類似団体平均、全国平均よりも低い水準となっている。
⑤料金回収率
　昨年度と比較し3.01%低下したものの、100%を上回っており、適切な料金収入を確保できている。
⑥給水原価
　昨年度と比較し4.35円上昇し、類似団体平均、全国平均のいずれも上回っており、引き続き経費削減に努める必要がある。
⑦施設利用率
　過去5年間横ばいで推移しているが、類似団体平均、全国平均のいずれも上回っており、施設を有効に活用している。
⑧有収率
　漏水調査等の取り組みによって、昨年度と比較し0.24%上昇し、過去5年間で最も高い水準となっている。また、類似団体平均、全国平均のいずれも上回った。
</t>
    <rPh sb="1" eb="3">
      <t>ケイジョウ</t>
    </rPh>
    <rPh sb="3" eb="5">
      <t>シュウシ</t>
    </rPh>
    <rPh sb="5" eb="7">
      <t>ヒリツ</t>
    </rPh>
    <rPh sb="9" eb="11">
      <t>カコ</t>
    </rPh>
    <rPh sb="12" eb="14">
      <t>ネンカン</t>
    </rPh>
    <rPh sb="19" eb="20">
      <t>オオ</t>
    </rPh>
    <rPh sb="22" eb="24">
      <t>ウワマワ</t>
    </rPh>
    <rPh sb="29" eb="32">
      <t>タンネンド</t>
    </rPh>
    <rPh sb="32" eb="34">
      <t>シュウシ</t>
    </rPh>
    <rPh sb="35" eb="36">
      <t>ツネ</t>
    </rPh>
    <rPh sb="37" eb="39">
      <t>クロジ</t>
    </rPh>
    <rPh sb="45" eb="46">
      <t>シメ</t>
    </rPh>
    <rPh sb="54" eb="56">
      <t>ルイジ</t>
    </rPh>
    <rPh sb="56" eb="58">
      <t>ダンタイ</t>
    </rPh>
    <rPh sb="58" eb="60">
      <t>ヘイキン</t>
    </rPh>
    <rPh sb="61" eb="63">
      <t>ゼンコク</t>
    </rPh>
    <rPh sb="63" eb="65">
      <t>ヘイキン</t>
    </rPh>
    <rPh sb="70" eb="72">
      <t>ウワマワ</t>
    </rPh>
    <rPh sb="77" eb="79">
      <t>ケンゼン</t>
    </rPh>
    <rPh sb="80" eb="82">
      <t>ケイエイ</t>
    </rPh>
    <rPh sb="83" eb="85">
      <t>イジ</t>
    </rPh>
    <rPh sb="92" eb="94">
      <t>ルイセキ</t>
    </rPh>
    <rPh sb="94" eb="96">
      <t>ケッソン</t>
    </rPh>
    <rPh sb="96" eb="97">
      <t>キン</t>
    </rPh>
    <rPh sb="97" eb="99">
      <t>ヒリツ</t>
    </rPh>
    <rPh sb="101" eb="103">
      <t>カコ</t>
    </rPh>
    <rPh sb="104" eb="106">
      <t>ネンカン</t>
    </rPh>
    <rPh sb="106" eb="108">
      <t>ハッセイ</t>
    </rPh>
    <rPh sb="123" eb="125">
      <t>リュウドウ</t>
    </rPh>
    <rPh sb="125" eb="127">
      <t>ヒリツ</t>
    </rPh>
    <rPh sb="129" eb="131">
      <t>ヘイセイ</t>
    </rPh>
    <rPh sb="133" eb="135">
      <t>ネンド</t>
    </rPh>
    <rPh sb="135" eb="137">
      <t>イコウ</t>
    </rPh>
    <rPh sb="138" eb="141">
      <t>ゼンネンド</t>
    </rPh>
    <rPh sb="141" eb="143">
      <t>タイヒ</t>
    </rPh>
    <rPh sb="144" eb="146">
      <t>テイカ</t>
    </rPh>
    <rPh sb="147" eb="148">
      <t>ツヅ</t>
    </rPh>
    <rPh sb="156" eb="158">
      <t>ルイジ</t>
    </rPh>
    <rPh sb="158" eb="160">
      <t>ダンタイ</t>
    </rPh>
    <rPh sb="160" eb="162">
      <t>ヘイキン</t>
    </rPh>
    <rPh sb="163" eb="165">
      <t>ゼンコク</t>
    </rPh>
    <rPh sb="165" eb="167">
      <t>ヘイキン</t>
    </rPh>
    <rPh sb="172" eb="174">
      <t>ウワマワ</t>
    </rPh>
    <rPh sb="179" eb="182">
      <t>タンキテキ</t>
    </rPh>
    <rPh sb="183" eb="185">
      <t>サイム</t>
    </rPh>
    <rPh sb="186" eb="187">
      <t>タイ</t>
    </rPh>
    <rPh sb="189" eb="191">
      <t>シハラ</t>
    </rPh>
    <rPh sb="192" eb="194">
      <t>ノウリョク</t>
    </rPh>
    <rPh sb="195" eb="197">
      <t>ジュウブン</t>
    </rPh>
    <rPh sb="197" eb="198">
      <t>ソナ</t>
    </rPh>
    <rPh sb="205" eb="207">
      <t>キギョウ</t>
    </rPh>
    <rPh sb="207" eb="208">
      <t>サイ</t>
    </rPh>
    <rPh sb="208" eb="210">
      <t>ザンダカ</t>
    </rPh>
    <rPh sb="210" eb="211">
      <t>タイ</t>
    </rPh>
    <rPh sb="211" eb="213">
      <t>キュウスイ</t>
    </rPh>
    <rPh sb="213" eb="215">
      <t>シュウエキ</t>
    </rPh>
    <rPh sb="215" eb="217">
      <t>ヒリツ</t>
    </rPh>
    <rPh sb="219" eb="221">
      <t>ヘイセイ</t>
    </rPh>
    <rPh sb="223" eb="227">
      <t>ネンドイコウ</t>
    </rPh>
    <rPh sb="227" eb="228">
      <t>アラ</t>
    </rPh>
    <rPh sb="230" eb="232">
      <t>キギョウ</t>
    </rPh>
    <rPh sb="232" eb="233">
      <t>サイ</t>
    </rPh>
    <rPh sb="234" eb="236">
      <t>カリイレ</t>
    </rPh>
    <rPh sb="239" eb="241">
      <t>ショウカン</t>
    </rPh>
    <rPh sb="242" eb="243">
      <t>スス</t>
    </rPh>
    <rPh sb="252" eb="254">
      <t>スウチ</t>
    </rPh>
    <rPh sb="255" eb="257">
      <t>ミギカタ</t>
    </rPh>
    <rPh sb="257" eb="258">
      <t>サ</t>
    </rPh>
    <rPh sb="267" eb="269">
      <t>ルイジ</t>
    </rPh>
    <rPh sb="269" eb="271">
      <t>ダンタイ</t>
    </rPh>
    <rPh sb="271" eb="273">
      <t>ヘイキン</t>
    </rPh>
    <rPh sb="274" eb="276">
      <t>ゼンコク</t>
    </rPh>
    <rPh sb="276" eb="278">
      <t>ヘイキン</t>
    </rPh>
    <rPh sb="281" eb="282">
      <t>ヒク</t>
    </rPh>
    <rPh sb="283" eb="285">
      <t>スイジュン</t>
    </rPh>
    <rPh sb="294" eb="296">
      <t>リョウキン</t>
    </rPh>
    <rPh sb="296" eb="298">
      <t>カイシュウ</t>
    </rPh>
    <rPh sb="298" eb="299">
      <t>リツ</t>
    </rPh>
    <rPh sb="301" eb="304">
      <t>サクネンド</t>
    </rPh>
    <rPh sb="305" eb="307">
      <t>ヒカク</t>
    </rPh>
    <rPh sb="313" eb="315">
      <t>テイカ</t>
    </rPh>
    <rPh sb="326" eb="328">
      <t>ウワマワ</t>
    </rPh>
    <rPh sb="333" eb="335">
      <t>テキセツ</t>
    </rPh>
    <rPh sb="336" eb="338">
      <t>リョウキン</t>
    </rPh>
    <rPh sb="338" eb="340">
      <t>シュウニュウ</t>
    </rPh>
    <rPh sb="341" eb="343">
      <t>カクホ</t>
    </rPh>
    <rPh sb="351" eb="353">
      <t>キュウスイ</t>
    </rPh>
    <rPh sb="353" eb="355">
      <t>ゲンカ</t>
    </rPh>
    <rPh sb="357" eb="360">
      <t>サクネンド</t>
    </rPh>
    <rPh sb="361" eb="363">
      <t>ヒカク</t>
    </rPh>
    <rPh sb="368" eb="369">
      <t>エン</t>
    </rPh>
    <rPh sb="369" eb="371">
      <t>ジョウショウ</t>
    </rPh>
    <rPh sb="373" eb="375">
      <t>ルイジ</t>
    </rPh>
    <rPh sb="375" eb="377">
      <t>ダンタイ</t>
    </rPh>
    <rPh sb="377" eb="379">
      <t>ヘイキン</t>
    </rPh>
    <rPh sb="380" eb="382">
      <t>ゼンコク</t>
    </rPh>
    <rPh sb="382" eb="384">
      <t>ヘイキン</t>
    </rPh>
    <rPh sb="389" eb="391">
      <t>ウワマワ</t>
    </rPh>
    <rPh sb="396" eb="397">
      <t>ヒ</t>
    </rPh>
    <rPh sb="398" eb="399">
      <t>ツヅ</t>
    </rPh>
    <rPh sb="400" eb="402">
      <t>ケイヒ</t>
    </rPh>
    <rPh sb="402" eb="404">
      <t>サクゲン</t>
    </rPh>
    <rPh sb="405" eb="406">
      <t>ツト</t>
    </rPh>
    <rPh sb="408" eb="410">
      <t>ヒツヨウ</t>
    </rPh>
    <rPh sb="416" eb="418">
      <t>シセツ</t>
    </rPh>
    <rPh sb="418" eb="421">
      <t>リヨウリツ</t>
    </rPh>
    <rPh sb="423" eb="425">
      <t>カコ</t>
    </rPh>
    <rPh sb="426" eb="428">
      <t>ネンカン</t>
    </rPh>
    <rPh sb="428" eb="429">
      <t>ヨコ</t>
    </rPh>
    <rPh sb="432" eb="434">
      <t>スイイ</t>
    </rPh>
    <rPh sb="440" eb="442">
      <t>ルイジ</t>
    </rPh>
    <rPh sb="442" eb="444">
      <t>ダンタイ</t>
    </rPh>
    <rPh sb="444" eb="446">
      <t>ヘイキン</t>
    </rPh>
    <rPh sb="447" eb="449">
      <t>ゼンコク</t>
    </rPh>
    <rPh sb="449" eb="451">
      <t>ヘイキン</t>
    </rPh>
    <rPh sb="456" eb="458">
      <t>ウワマワ</t>
    </rPh>
    <rPh sb="463" eb="465">
      <t>シセツ</t>
    </rPh>
    <rPh sb="466" eb="468">
      <t>ユウコウ</t>
    </rPh>
    <rPh sb="469" eb="471">
      <t>カツヨウ</t>
    </rPh>
    <rPh sb="478" eb="480">
      <t>ユウシュウ</t>
    </rPh>
    <rPh sb="480" eb="481">
      <t>リツ</t>
    </rPh>
    <rPh sb="483" eb="485">
      <t>ロウスイ</t>
    </rPh>
    <rPh sb="485" eb="487">
      <t>チョウサ</t>
    </rPh>
    <rPh sb="487" eb="488">
      <t>トウ</t>
    </rPh>
    <rPh sb="489" eb="490">
      <t>ト</t>
    </rPh>
    <rPh sb="491" eb="492">
      <t>ク</t>
    </rPh>
    <rPh sb="498" eb="501">
      <t>サクネンド</t>
    </rPh>
    <rPh sb="502" eb="504">
      <t>ヒカク</t>
    </rPh>
    <rPh sb="510" eb="512">
      <t>ジョウショウ</t>
    </rPh>
    <rPh sb="514" eb="516">
      <t>カコ</t>
    </rPh>
    <rPh sb="517" eb="519">
      <t>ネンカン</t>
    </rPh>
    <rPh sb="520" eb="521">
      <t>モット</t>
    </rPh>
    <rPh sb="522" eb="523">
      <t>タカ</t>
    </rPh>
    <rPh sb="524" eb="526">
      <t>スイジュン</t>
    </rPh>
    <rPh sb="536" eb="538">
      <t>ルイジ</t>
    </rPh>
    <rPh sb="538" eb="540">
      <t>ダンタイ</t>
    </rPh>
    <rPh sb="540" eb="542">
      <t>ヘイキン</t>
    </rPh>
    <rPh sb="543" eb="545">
      <t>ゼンコク</t>
    </rPh>
    <rPh sb="545" eb="547">
      <t>ヘイキン</t>
    </rPh>
    <rPh sb="552" eb="554">
      <t>ウワマワ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</si>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</sst>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0.92</c:v>
                </c:pt>
                <c:pt idx="1">
                  <c:v>1.31</c:v>
                </c:pt>
                <c:pt idx="2">
                  <c:v>1.0900000000000001</c:v>
                </c:pt>
                <c:pt idx="3">
                  <c:v>0.94</c:v>
                </c:pt>
                <c:pt idx="4">
                  <c:v>1</c:v>
                </c:pt>
              </c:numCache>
            </c:numRef>
          </c:val>
          <c:extLst>
            <c:ext xmlns:c16="http://schemas.microsoft.com/office/drawing/2014/chart" uri="{C3380CC4-5D6E-409C-BE32-E72D297353CC}">
              <c16:uniqueId val="{00000000-B8DB-4B11-B124-C6E51E144080}"/>
            </c:ext>
          </c:extLst>
        </c:ser>
        <c:dLbls>
          <c:showLegendKey val="0"/>
          <c:showVal val="0"/>
          <c:showCatName val="0"/>
          <c:showSerName val="0"/>
          <c:showPercent val="0"/>
          <c:showBubbleSize val="0"/>
        </c:dLbls>
        <c:gapWidth val="150"/>
        <c:axId val="100116736"/>
        <c:axId val="1001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extLst>
            <c:ext xmlns:c16="http://schemas.microsoft.com/office/drawing/2014/chart" uri="{C3380CC4-5D6E-409C-BE32-E72D297353CC}">
              <c16:uniqueId val="{00000001-B8DB-4B11-B124-C6E51E144080}"/>
            </c:ext>
          </c:extLst>
        </c:ser>
        <c:dLbls>
          <c:showLegendKey val="0"/>
          <c:showVal val="0"/>
          <c:showCatName val="0"/>
          <c:showSerName val="0"/>
          <c:showPercent val="0"/>
          <c:showBubbleSize val="0"/>
        </c:dLbls>
        <c:marker val="1"/>
        <c:smooth val="0"/>
        <c:axId val="100116736"/>
        <c:axId val="100139392"/>
      </c:lineChart>
      <c:dateAx>
        <c:axId val="100116736"/>
        <c:scaling>
          <c:orientation val="minMax"/>
        </c:scaling>
        <c:delete val="1"/>
        <c:axPos val="b"/>
        <c:numFmt formatCode="ge" sourceLinked="1"/>
        <c:majorTickMark val="none"/>
        <c:minorTickMark val="none"/>
        <c:tickLblPos val="none"/>
        <c:crossAx val="100139392"/>
        <c:crosses val="autoZero"/>
        <c:auto val="1"/>
        <c:lblOffset val="100"/>
        <c:baseTimeUnit val="years"/>
      </c:dateAx>
      <c:valAx>
        <c:axId val="1001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78.59</c:v>
                </c:pt>
                <c:pt idx="1">
                  <c:v>77.900000000000006</c:v>
                </c:pt>
                <c:pt idx="2">
                  <c:v>77.459999999999994</c:v>
                </c:pt>
                <c:pt idx="3">
                  <c:v>76.64</c:v>
                </c:pt>
                <c:pt idx="4">
                  <c:v>76.099999999999994</c:v>
                </c:pt>
              </c:numCache>
            </c:numRef>
          </c:val>
          <c:extLst>
            <c:ext xmlns:c16="http://schemas.microsoft.com/office/drawing/2014/chart" uri="{C3380CC4-5D6E-409C-BE32-E72D297353CC}">
              <c16:uniqueId val="{00000000-EF91-4749-89A2-B6B4354DBC73}"/>
            </c:ext>
          </c:extLst>
        </c:ser>
        <c:dLbls>
          <c:showLegendKey val="0"/>
          <c:showVal val="0"/>
          <c:showCatName val="0"/>
          <c:showSerName val="0"/>
          <c:showPercent val="0"/>
          <c:showBubbleSize val="0"/>
        </c:dLbls>
        <c:gapWidth val="150"/>
        <c:axId val="146443648"/>
        <c:axId val="1464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extLst>
            <c:ext xmlns:c16="http://schemas.microsoft.com/office/drawing/2014/chart" uri="{C3380CC4-5D6E-409C-BE32-E72D297353CC}">
              <c16:uniqueId val="{00000001-EF91-4749-89A2-B6B4354DBC73}"/>
            </c:ext>
          </c:extLst>
        </c:ser>
        <c:dLbls>
          <c:showLegendKey val="0"/>
          <c:showVal val="0"/>
          <c:showCatName val="0"/>
          <c:showSerName val="0"/>
          <c:showPercent val="0"/>
          <c:showBubbleSize val="0"/>
        </c:dLbls>
        <c:marker val="1"/>
        <c:smooth val="0"/>
        <c:axId val="146443648"/>
        <c:axId val="146470400"/>
      </c:lineChart>
      <c:dateAx>
        <c:axId val="146443648"/>
        <c:scaling>
          <c:orientation val="minMax"/>
        </c:scaling>
        <c:delete val="1"/>
        <c:axPos val="b"/>
        <c:numFmt formatCode="ge" sourceLinked="1"/>
        <c:majorTickMark val="none"/>
        <c:minorTickMark val="none"/>
        <c:tickLblPos val="none"/>
        <c:crossAx val="146470400"/>
        <c:crosses val="autoZero"/>
        <c:auto val="1"/>
        <c:lblOffset val="100"/>
        <c:baseTimeUnit val="years"/>
      </c:dateAx>
      <c:valAx>
        <c:axId val="1464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91.37</c:v>
                </c:pt>
                <c:pt idx="1">
                  <c:v>92.01</c:v>
                </c:pt>
                <c:pt idx="2">
                  <c:v>91.2</c:v>
                </c:pt>
                <c:pt idx="3">
                  <c:v>91.8</c:v>
                </c:pt>
                <c:pt idx="4">
                  <c:v>92.04</c:v>
                </c:pt>
              </c:numCache>
            </c:numRef>
          </c:val>
          <c:extLst>
            <c:ext xmlns:c16="http://schemas.microsoft.com/office/drawing/2014/chart" uri="{C3380CC4-5D6E-409C-BE32-E72D297353CC}">
              <c16:uniqueId val="{00000000-3965-4C7E-AD80-4870F3DFC394}"/>
            </c:ext>
          </c:extLst>
        </c:ser>
        <c:dLbls>
          <c:showLegendKey val="0"/>
          <c:showVal val="0"/>
          <c:showCatName val="0"/>
          <c:showSerName val="0"/>
          <c:showPercent val="0"/>
          <c:showBubbleSize val="0"/>
        </c:dLbls>
        <c:gapWidth val="150"/>
        <c:axId val="148454400"/>
        <c:axId val="1484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extLst>
            <c:ext xmlns:c16="http://schemas.microsoft.com/office/drawing/2014/chart" uri="{C3380CC4-5D6E-409C-BE32-E72D297353CC}">
              <c16:uniqueId val="{00000001-3965-4C7E-AD80-4870F3DFC394}"/>
            </c:ext>
          </c:extLst>
        </c:ser>
        <c:dLbls>
          <c:showLegendKey val="0"/>
          <c:showVal val="0"/>
          <c:showCatName val="0"/>
          <c:showSerName val="0"/>
          <c:showPercent val="0"/>
          <c:showBubbleSize val="0"/>
        </c:dLbls>
        <c:marker val="1"/>
        <c:smooth val="0"/>
        <c:axId val="148454400"/>
        <c:axId val="148460672"/>
      </c:lineChart>
      <c:dateAx>
        <c:axId val="148454400"/>
        <c:scaling>
          <c:orientation val="minMax"/>
        </c:scaling>
        <c:delete val="1"/>
        <c:axPos val="b"/>
        <c:numFmt formatCode="ge" sourceLinked="1"/>
        <c:majorTickMark val="none"/>
        <c:minorTickMark val="none"/>
        <c:tickLblPos val="none"/>
        <c:crossAx val="148460672"/>
        <c:crosses val="autoZero"/>
        <c:auto val="1"/>
        <c:lblOffset val="100"/>
        <c:baseTimeUnit val="years"/>
      </c:dateAx>
      <c:valAx>
        <c:axId val="1484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124.3</c:v>
                </c:pt>
                <c:pt idx="1">
                  <c:v>127.67</c:v>
                </c:pt>
                <c:pt idx="2">
                  <c:v>126.04</c:v>
                </c:pt>
                <c:pt idx="3">
                  <c:v>129.37</c:v>
                </c:pt>
                <c:pt idx="4">
                  <c:v>125.03</c:v>
                </c:pt>
              </c:numCache>
            </c:numRef>
          </c:val>
          <c:extLst>
            <c:ext xmlns:c16="http://schemas.microsoft.com/office/drawing/2014/chart" uri="{C3380CC4-5D6E-409C-BE32-E72D297353CC}">
              <c16:uniqueId val="{00000000-E34D-4AB4-B76B-6F624734EF6C}"/>
            </c:ext>
          </c:extLst>
        </c:ser>
        <c:dLbls>
          <c:showLegendKey val="0"/>
          <c:showVal val="0"/>
          <c:showCatName val="0"/>
          <c:showSerName val="0"/>
          <c:showPercent val="0"/>
          <c:showBubbleSize val="0"/>
        </c:dLbls>
        <c:gapWidth val="150"/>
        <c:axId val="100161408"/>
        <c:axId val="1001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extLst>
            <c:ext xmlns:c16="http://schemas.microsoft.com/office/drawing/2014/chart" uri="{C3380CC4-5D6E-409C-BE32-E72D297353CC}">
              <c16:uniqueId val="{00000001-E34D-4AB4-B76B-6F624734EF6C}"/>
            </c:ext>
          </c:extLst>
        </c:ser>
        <c:dLbls>
          <c:showLegendKey val="0"/>
          <c:showVal val="0"/>
          <c:showCatName val="0"/>
          <c:showSerName val="0"/>
          <c:showPercent val="0"/>
          <c:showBubbleSize val="0"/>
        </c:dLbls>
        <c:marker val="1"/>
        <c:smooth val="0"/>
        <c:axId val="100161408"/>
        <c:axId val="100171776"/>
      </c:lineChart>
      <c:dateAx>
        <c:axId val="100161408"/>
        <c:scaling>
          <c:orientation val="minMax"/>
        </c:scaling>
        <c:delete val="1"/>
        <c:axPos val="b"/>
        <c:numFmt formatCode="ge" sourceLinked="1"/>
        <c:majorTickMark val="none"/>
        <c:minorTickMark val="none"/>
        <c:tickLblPos val="none"/>
        <c:crossAx val="100171776"/>
        <c:crosses val="autoZero"/>
        <c:auto val="1"/>
        <c:lblOffset val="100"/>
        <c:baseTimeUnit val="years"/>
      </c:dateAx>
      <c:valAx>
        <c:axId val="100171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47.14</c:v>
                </c:pt>
                <c:pt idx="1">
                  <c:v>48.14</c:v>
                </c:pt>
                <c:pt idx="2">
                  <c:v>50.23</c:v>
                </c:pt>
                <c:pt idx="3">
                  <c:v>49.87</c:v>
                </c:pt>
                <c:pt idx="4">
                  <c:v>49.43</c:v>
                </c:pt>
              </c:numCache>
            </c:numRef>
          </c:val>
          <c:extLst>
            <c:ext xmlns:c16="http://schemas.microsoft.com/office/drawing/2014/chart" uri="{C3380CC4-5D6E-409C-BE32-E72D297353CC}">
              <c16:uniqueId val="{00000000-E8F9-4765-B331-9F0484A306E3}"/>
            </c:ext>
          </c:extLst>
        </c:ser>
        <c:dLbls>
          <c:showLegendKey val="0"/>
          <c:showVal val="0"/>
          <c:showCatName val="0"/>
          <c:showSerName val="0"/>
          <c:showPercent val="0"/>
          <c:showBubbleSize val="0"/>
        </c:dLbls>
        <c:gapWidth val="150"/>
        <c:axId val="100206080"/>
        <c:axId val="100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extLst>
            <c:ext xmlns:c16="http://schemas.microsoft.com/office/drawing/2014/chart" uri="{C3380CC4-5D6E-409C-BE32-E72D297353CC}">
              <c16:uniqueId val="{00000001-E8F9-4765-B331-9F0484A306E3}"/>
            </c:ext>
          </c:extLst>
        </c:ser>
        <c:dLbls>
          <c:showLegendKey val="0"/>
          <c:showVal val="0"/>
          <c:showCatName val="0"/>
          <c:showSerName val="0"/>
          <c:showPercent val="0"/>
          <c:showBubbleSize val="0"/>
        </c:dLbls>
        <c:marker val="1"/>
        <c:smooth val="0"/>
        <c:axId val="100206080"/>
        <c:axId val="100208000"/>
      </c:lineChart>
      <c:dateAx>
        <c:axId val="100206080"/>
        <c:scaling>
          <c:orientation val="minMax"/>
        </c:scaling>
        <c:delete val="1"/>
        <c:axPos val="b"/>
        <c:numFmt formatCode="ge" sourceLinked="1"/>
        <c:majorTickMark val="none"/>
        <c:minorTickMark val="none"/>
        <c:tickLblPos val="none"/>
        <c:crossAx val="100208000"/>
        <c:crosses val="autoZero"/>
        <c:auto val="1"/>
        <c:lblOffset val="100"/>
        <c:baseTimeUnit val="years"/>
      </c:dateAx>
      <c:valAx>
        <c:axId val="100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2.61</c:v>
                </c:pt>
                <c:pt idx="1">
                  <c:v>2.0699999999999998</c:v>
                </c:pt>
                <c:pt idx="2">
                  <c:v>2.06</c:v>
                </c:pt>
                <c:pt idx="3">
                  <c:v>2.16</c:v>
                </c:pt>
                <c:pt idx="4">
                  <c:v>1.81</c:v>
                </c:pt>
              </c:numCache>
            </c:numRef>
          </c:val>
          <c:extLst>
            <c:ext xmlns:c16="http://schemas.microsoft.com/office/drawing/2014/chart" uri="{C3380CC4-5D6E-409C-BE32-E72D297353CC}">
              <c16:uniqueId val="{00000000-4B37-48DA-82F9-C6847D8BE8B9}"/>
            </c:ext>
          </c:extLst>
        </c:ser>
        <c:dLbls>
          <c:showLegendKey val="0"/>
          <c:showVal val="0"/>
          <c:showCatName val="0"/>
          <c:showSerName val="0"/>
          <c:showPercent val="0"/>
          <c:showBubbleSize val="0"/>
        </c:dLbls>
        <c:gapWidth val="150"/>
        <c:axId val="100234368"/>
        <c:axId val="1002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extLst>
            <c:ext xmlns:c16="http://schemas.microsoft.com/office/drawing/2014/chart" uri="{C3380CC4-5D6E-409C-BE32-E72D297353CC}">
              <c16:uniqueId val="{00000001-4B37-48DA-82F9-C6847D8BE8B9}"/>
            </c:ext>
          </c:extLst>
        </c:ser>
        <c:dLbls>
          <c:showLegendKey val="0"/>
          <c:showVal val="0"/>
          <c:showCatName val="0"/>
          <c:showSerName val="0"/>
          <c:showPercent val="0"/>
          <c:showBubbleSize val="0"/>
        </c:dLbls>
        <c:marker val="1"/>
        <c:smooth val="0"/>
        <c:axId val="100234368"/>
        <c:axId val="100236288"/>
      </c:lineChart>
      <c:dateAx>
        <c:axId val="100234368"/>
        <c:scaling>
          <c:orientation val="minMax"/>
        </c:scaling>
        <c:delete val="1"/>
        <c:axPos val="b"/>
        <c:numFmt formatCode="ge" sourceLinked="1"/>
        <c:majorTickMark val="none"/>
        <c:minorTickMark val="none"/>
        <c:tickLblPos val="none"/>
        <c:crossAx val="100236288"/>
        <c:crosses val="autoZero"/>
        <c:auto val="1"/>
        <c:lblOffset val="100"/>
        <c:baseTimeUnit val="years"/>
      </c:dateAx>
      <c:valAx>
        <c:axId val="1002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F1-405B-8871-83CEC06F3C02}"/>
            </c:ext>
          </c:extLst>
        </c:ser>
        <c:dLbls>
          <c:showLegendKey val="0"/>
          <c:showVal val="0"/>
          <c:showCatName val="0"/>
          <c:showSerName val="0"/>
          <c:showPercent val="0"/>
          <c:showBubbleSize val="0"/>
        </c:dLbls>
        <c:gapWidth val="150"/>
        <c:axId val="100271232"/>
        <c:axId val="1002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extLst>
            <c:ext xmlns:c16="http://schemas.microsoft.com/office/drawing/2014/chart" uri="{C3380CC4-5D6E-409C-BE32-E72D297353CC}">
              <c16:uniqueId val="{00000001-E9F1-405B-8871-83CEC06F3C02}"/>
            </c:ext>
          </c:extLst>
        </c:ser>
        <c:dLbls>
          <c:showLegendKey val="0"/>
          <c:showVal val="0"/>
          <c:showCatName val="0"/>
          <c:showSerName val="0"/>
          <c:showPercent val="0"/>
          <c:showBubbleSize val="0"/>
        </c:dLbls>
        <c:marker val="1"/>
        <c:smooth val="0"/>
        <c:axId val="100271232"/>
        <c:axId val="100273152"/>
      </c:lineChart>
      <c:dateAx>
        <c:axId val="100271232"/>
        <c:scaling>
          <c:orientation val="minMax"/>
        </c:scaling>
        <c:delete val="1"/>
        <c:axPos val="b"/>
        <c:numFmt formatCode="ge" sourceLinked="1"/>
        <c:majorTickMark val="none"/>
        <c:minorTickMark val="none"/>
        <c:tickLblPos val="none"/>
        <c:crossAx val="100273152"/>
        <c:crosses val="autoZero"/>
        <c:auto val="1"/>
        <c:lblOffset val="100"/>
        <c:baseTimeUnit val="years"/>
      </c:dateAx>
      <c:valAx>
        <c:axId val="10027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836.64</c:v>
                </c:pt>
                <c:pt idx="1">
                  <c:v>1008.47</c:v>
                </c:pt>
                <c:pt idx="2">
                  <c:v>738.43</c:v>
                </c:pt>
                <c:pt idx="3">
                  <c:v>495.15</c:v>
                </c:pt>
                <c:pt idx="4">
                  <c:v>364.24</c:v>
                </c:pt>
              </c:numCache>
            </c:numRef>
          </c:val>
          <c:extLst>
            <c:ext xmlns:c16="http://schemas.microsoft.com/office/drawing/2014/chart" uri="{C3380CC4-5D6E-409C-BE32-E72D297353CC}">
              <c16:uniqueId val="{00000000-9463-463C-8591-0B8DB2CC7BCC}"/>
            </c:ext>
          </c:extLst>
        </c:ser>
        <c:dLbls>
          <c:showLegendKey val="0"/>
          <c:showVal val="0"/>
          <c:showCatName val="0"/>
          <c:showSerName val="0"/>
          <c:showPercent val="0"/>
          <c:showBubbleSize val="0"/>
        </c:dLbls>
        <c:gapWidth val="150"/>
        <c:axId val="100315904"/>
        <c:axId val="1003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extLst>
            <c:ext xmlns:c16="http://schemas.microsoft.com/office/drawing/2014/chart" uri="{C3380CC4-5D6E-409C-BE32-E72D297353CC}">
              <c16:uniqueId val="{00000001-9463-463C-8591-0B8DB2CC7BCC}"/>
            </c:ext>
          </c:extLst>
        </c:ser>
        <c:dLbls>
          <c:showLegendKey val="0"/>
          <c:showVal val="0"/>
          <c:showCatName val="0"/>
          <c:showSerName val="0"/>
          <c:showPercent val="0"/>
          <c:showBubbleSize val="0"/>
        </c:dLbls>
        <c:marker val="1"/>
        <c:smooth val="0"/>
        <c:axId val="100315904"/>
        <c:axId val="100317824"/>
      </c:lineChart>
      <c:dateAx>
        <c:axId val="100315904"/>
        <c:scaling>
          <c:orientation val="minMax"/>
        </c:scaling>
        <c:delete val="1"/>
        <c:axPos val="b"/>
        <c:numFmt formatCode="ge" sourceLinked="1"/>
        <c:majorTickMark val="none"/>
        <c:minorTickMark val="none"/>
        <c:tickLblPos val="none"/>
        <c:crossAx val="100317824"/>
        <c:crosses val="autoZero"/>
        <c:auto val="1"/>
        <c:lblOffset val="100"/>
        <c:baseTimeUnit val="years"/>
      </c:dateAx>
      <c:valAx>
        <c:axId val="10031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1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134.84</c:v>
                </c:pt>
                <c:pt idx="1">
                  <c:v>123.44</c:v>
                </c:pt>
                <c:pt idx="2">
                  <c:v>115.62</c:v>
                </c:pt>
                <c:pt idx="3">
                  <c:v>106.47</c:v>
                </c:pt>
                <c:pt idx="4">
                  <c:v>97.78</c:v>
                </c:pt>
              </c:numCache>
            </c:numRef>
          </c:val>
          <c:extLst>
            <c:ext xmlns:c16="http://schemas.microsoft.com/office/drawing/2014/chart" uri="{C3380CC4-5D6E-409C-BE32-E72D297353CC}">
              <c16:uniqueId val="{00000000-2EA1-48AD-BD2D-A9513246534E}"/>
            </c:ext>
          </c:extLst>
        </c:ser>
        <c:dLbls>
          <c:showLegendKey val="0"/>
          <c:showVal val="0"/>
          <c:showCatName val="0"/>
          <c:showSerName val="0"/>
          <c:showPercent val="0"/>
          <c:showBubbleSize val="0"/>
        </c:dLbls>
        <c:gapWidth val="150"/>
        <c:axId val="119214464"/>
        <c:axId val="1192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extLst>
            <c:ext xmlns:c16="http://schemas.microsoft.com/office/drawing/2014/chart" uri="{C3380CC4-5D6E-409C-BE32-E72D297353CC}">
              <c16:uniqueId val="{00000001-2EA1-48AD-BD2D-A9513246534E}"/>
            </c:ext>
          </c:extLst>
        </c:ser>
        <c:dLbls>
          <c:showLegendKey val="0"/>
          <c:showVal val="0"/>
          <c:showCatName val="0"/>
          <c:showSerName val="0"/>
          <c:showPercent val="0"/>
          <c:showBubbleSize val="0"/>
        </c:dLbls>
        <c:marker val="1"/>
        <c:smooth val="0"/>
        <c:axId val="119214464"/>
        <c:axId val="119216384"/>
      </c:lineChart>
      <c:dateAx>
        <c:axId val="119214464"/>
        <c:scaling>
          <c:orientation val="minMax"/>
        </c:scaling>
        <c:delete val="1"/>
        <c:axPos val="b"/>
        <c:numFmt formatCode="ge" sourceLinked="1"/>
        <c:majorTickMark val="none"/>
        <c:minorTickMark val="none"/>
        <c:tickLblPos val="none"/>
        <c:crossAx val="119216384"/>
        <c:crosses val="autoZero"/>
        <c:auto val="1"/>
        <c:lblOffset val="100"/>
        <c:baseTimeUnit val="years"/>
      </c:dateAx>
      <c:valAx>
        <c:axId val="11921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2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110.22</c:v>
                </c:pt>
                <c:pt idx="1">
                  <c:v>114.08</c:v>
                </c:pt>
                <c:pt idx="2">
                  <c:v>116.76</c:v>
                </c:pt>
                <c:pt idx="3">
                  <c:v>119.06</c:v>
                </c:pt>
                <c:pt idx="4">
                  <c:v>116.05</c:v>
                </c:pt>
              </c:numCache>
            </c:numRef>
          </c:val>
          <c:extLst>
            <c:ext xmlns:c16="http://schemas.microsoft.com/office/drawing/2014/chart" uri="{C3380CC4-5D6E-409C-BE32-E72D297353CC}">
              <c16:uniqueId val="{00000000-6042-4D23-BCE2-576126E6417F}"/>
            </c:ext>
          </c:extLst>
        </c:ser>
        <c:dLbls>
          <c:showLegendKey val="0"/>
          <c:showVal val="0"/>
          <c:showCatName val="0"/>
          <c:showSerName val="0"/>
          <c:showPercent val="0"/>
          <c:showBubbleSize val="0"/>
        </c:dLbls>
        <c:gapWidth val="150"/>
        <c:axId val="119246848"/>
        <c:axId val="1192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extLst>
            <c:ext xmlns:c16="http://schemas.microsoft.com/office/drawing/2014/chart" uri="{C3380CC4-5D6E-409C-BE32-E72D297353CC}">
              <c16:uniqueId val="{00000001-6042-4D23-BCE2-576126E6417F}"/>
            </c:ext>
          </c:extLst>
        </c:ser>
        <c:dLbls>
          <c:showLegendKey val="0"/>
          <c:showVal val="0"/>
          <c:showCatName val="0"/>
          <c:showSerName val="0"/>
          <c:showPercent val="0"/>
          <c:showBubbleSize val="0"/>
        </c:dLbls>
        <c:marker val="1"/>
        <c:smooth val="0"/>
        <c:axId val="119246848"/>
        <c:axId val="119248768"/>
      </c:lineChart>
      <c:dateAx>
        <c:axId val="119246848"/>
        <c:scaling>
          <c:orientation val="minMax"/>
        </c:scaling>
        <c:delete val="1"/>
        <c:axPos val="b"/>
        <c:numFmt formatCode="ge" sourceLinked="1"/>
        <c:majorTickMark val="none"/>
        <c:minorTickMark val="none"/>
        <c:tickLblPos val="none"/>
        <c:crossAx val="119248768"/>
        <c:crosses val="autoZero"/>
        <c:auto val="1"/>
        <c:lblOffset val="100"/>
        <c:baseTimeUnit val="years"/>
      </c:dateAx>
      <c:valAx>
        <c:axId val="1192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170.9</c:v>
                </c:pt>
                <c:pt idx="1">
                  <c:v>167.42</c:v>
                </c:pt>
                <c:pt idx="2">
                  <c:v>164.11</c:v>
                </c:pt>
                <c:pt idx="3">
                  <c:v>161.24</c:v>
                </c:pt>
                <c:pt idx="4">
                  <c:v>165.59</c:v>
                </c:pt>
              </c:numCache>
            </c:numRef>
          </c:val>
          <c:extLst>
            <c:ext xmlns:c16="http://schemas.microsoft.com/office/drawing/2014/chart" uri="{C3380CC4-5D6E-409C-BE32-E72D297353CC}">
              <c16:uniqueId val="{00000000-6661-445C-9638-9BCDD4DD6503}"/>
            </c:ext>
          </c:extLst>
        </c:ser>
        <c:dLbls>
          <c:showLegendKey val="0"/>
          <c:showVal val="0"/>
          <c:showCatName val="0"/>
          <c:showSerName val="0"/>
          <c:showPercent val="0"/>
          <c:showBubbleSize val="0"/>
        </c:dLbls>
        <c:gapWidth val="150"/>
        <c:axId val="144821632"/>
        <c:axId val="1463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extLst>
            <c:ext xmlns:c16="http://schemas.microsoft.com/office/drawing/2014/chart" uri="{C3380CC4-5D6E-409C-BE32-E72D297353CC}">
              <c16:uniqueId val="{00000001-6661-445C-9638-9BCDD4DD6503}"/>
            </c:ext>
          </c:extLst>
        </c:ser>
        <c:dLbls>
          <c:showLegendKey val="0"/>
          <c:showVal val="0"/>
          <c:showCatName val="0"/>
          <c:showSerName val="0"/>
          <c:showPercent val="0"/>
          <c:showBubbleSize val="0"/>
        </c:dLbls>
        <c:marker val="1"/>
        <c:smooth val="0"/>
        <c:axId val="144821632"/>
        <c:axId val="146306560"/>
      </c:lineChart>
      <c:dateAx>
        <c:axId val="144821632"/>
        <c:scaling>
          <c:orientation val="minMax"/>
        </c:scaling>
        <c:delete val="1"/>
        <c:axPos val="b"/>
        <c:numFmt formatCode="ge" sourceLinked="1"/>
        <c:majorTickMark val="none"/>
        <c:minorTickMark val="none"/>
        <c:tickLblPos val="none"/>
        <c:crossAx val="146306560"/>
        <c:crosses val="autoZero"/>
        <c:auto val="1"/>
        <c:lblOffset val="100"/>
        <c:baseTimeUnit val="years"/>
      </c:dateAx>
      <c:valAx>
        <c:axId val="1463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9"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埼玉県　久喜市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119</v>
      </c>
      <c r="AE8" s="60"/>
      <c r="AF8" s="60"/>
      <c r="AG8" s="60"/>
      <c r="AH8" s="60"/>
      <c r="AI8" s="60"/>
      <c r="AJ8" s="60"/>
      <c r="AK8" s="5"/>
      <c r="AL8" s="61">
        <f>データ!$R$6</f>
        <v>154241</v>
      </c>
      <c r="AM8" s="61"/>
      <c r="AN8" s="61"/>
      <c r="AO8" s="61"/>
      <c r="AP8" s="61"/>
      <c r="AQ8" s="61"/>
      <c r="AR8" s="61"/>
      <c r="AS8" s="61"/>
      <c r="AT8" s="51">
        <f>データ!$S$6</f>
        <v>82.41</v>
      </c>
      <c r="AU8" s="52"/>
      <c r="AV8" s="52"/>
      <c r="AW8" s="52"/>
      <c r="AX8" s="52"/>
      <c r="AY8" s="52"/>
      <c r="AZ8" s="52"/>
      <c r="BA8" s="52"/>
      <c r="BB8" s="53">
        <f>データ!$T$6</f>
        <v>1871.63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87.71</v>
      </c>
      <c r="J10" s="52"/>
      <c r="K10" s="52"/>
      <c r="L10" s="52"/>
      <c r="M10" s="52"/>
      <c r="N10" s="52"/>
      <c r="O10" s="64"/>
      <c r="P10" s="53">
        <f>データ!$P$6</f>
        <v>99.94</v>
      </c>
      <c r="Q10" s="53"/>
      <c r="R10" s="53"/>
      <c r="S10" s="53"/>
      <c r="T10" s="53"/>
      <c r="U10" s="53"/>
      <c r="V10" s="53"/>
      <c r="W10" s="61">
        <f>データ!$Q$6</f>
        <v>2926</v>
      </c>
      <c r="X10" s="61"/>
      <c r="Y10" s="61"/>
      <c r="Z10" s="61"/>
      <c r="AA10" s="61"/>
      <c r="AB10" s="61"/>
      <c r="AC10" s="61"/>
      <c r="AD10" s="2"/>
      <c r="AE10" s="2"/>
      <c r="AF10" s="2"/>
      <c r="AG10" s="2"/>
      <c r="AH10" s="5"/>
      <c r="AI10" s="5"/>
      <c r="AJ10" s="5"/>
      <c r="AK10" s="5"/>
      <c r="AL10" s="61">
        <f>データ!$U$6</f>
        <v>153925</v>
      </c>
      <c r="AM10" s="61"/>
      <c r="AN10" s="61"/>
      <c r="AO10" s="61"/>
      <c r="AP10" s="61"/>
      <c r="AQ10" s="61"/>
      <c r="AR10" s="61"/>
      <c r="AS10" s="61"/>
      <c r="AT10" s="51">
        <f>データ!$V$6</f>
        <v>82.4</v>
      </c>
      <c r="AU10" s="52"/>
      <c r="AV10" s="52"/>
      <c r="AW10" s="52"/>
      <c r="AX10" s="52"/>
      <c r="AY10" s="52"/>
      <c r="AZ10" s="52"/>
      <c r="BA10" s="52"/>
      <c r="BB10" s="53">
        <f>データ!$W$6</f>
        <v>1868.02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112321</v>
      </c>
      <c r="D6" s="34">
        <f t="shared" si="3"/>
        <v>46</v>
      </c>
      <c r="E6" s="34">
        <f t="shared" si="3"/>
        <v>1</v>
      </c>
      <c r="F6" s="34">
        <f t="shared" si="3"/>
        <v>0</v>
      </c>
      <c r="G6" s="34">
        <f t="shared" si="3"/>
        <v>1</v>
      </c>
      <c r="H6" s="34" t="str">
        <f t="shared" si="3"/>
        <v>埼玉県　久喜市</v>
      </c>
      <c r="I6" s="34" t="str">
        <f t="shared" si="3"/>
        <v>法適用</v>
      </c>
      <c r="J6" s="34" t="str">
        <f t="shared" si="3"/>
        <v>水道事業</v>
      </c>
      <c r="K6" s="34" t="str">
        <f t="shared" si="3"/>
        <v>末端給水事業</v>
      </c>
      <c r="L6" s="34" t="str">
        <f t="shared" si="3"/>
        <v>A2</v>
      </c>
      <c r="M6" s="34">
        <f t="shared" si="3"/>
        <v>0</v>
      </c>
      <c r="N6" s="35" t="str">
        <f t="shared" si="3"/>
        <v>-</v>
      </c>
      <c r="O6" s="35">
        <f t="shared" si="3"/>
        <v>87.71</v>
      </c>
      <c r="P6" s="35">
        <f t="shared" si="3"/>
        <v>99.94</v>
      </c>
      <c r="Q6" s="35">
        <f t="shared" si="3"/>
        <v>2926</v>
      </c>
      <c r="R6" s="35">
        <f t="shared" si="3"/>
        <v>154241</v>
      </c>
      <c r="S6" s="35">
        <f t="shared" si="3"/>
        <v>82.41</v>
      </c>
      <c r="T6" s="35">
        <f t="shared" si="3"/>
        <v>1871.63</v>
      </c>
      <c r="U6" s="35">
        <f t="shared" si="3"/>
        <v>153925</v>
      </c>
      <c r="V6" s="35">
        <f t="shared" si="3"/>
        <v>82.4</v>
      </c>
      <c r="W6" s="35">
        <f t="shared" si="3"/>
        <v>1868.02</v>
      </c>
      <c r="X6" s="36">
        <f>IF(X7="",NA(),X7)</f>
        <v>124.3</v>
      </c>
      <c r="Y6" s="36">
        <f t="shared" ref="Y6:AG6" si="4">IF(Y7="",NA(),Y7)</f>
        <v>127.67</v>
      </c>
      <c r="Z6" s="36">
        <f t="shared" si="4"/>
        <v>126.04</v>
      </c>
      <c r="AA6" s="36">
        <f t="shared" si="4"/>
        <v>129.37</v>
      </c>
      <c r="AB6" s="36">
        <f t="shared" si="4"/>
        <v>125.03</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836.64</v>
      </c>
      <c r="AU6" s="36">
        <f t="shared" ref="AU6:BC6" si="6">IF(AU7="",NA(),AU7)</f>
        <v>1008.47</v>
      </c>
      <c r="AV6" s="36">
        <f t="shared" si="6"/>
        <v>738.43</v>
      </c>
      <c r="AW6" s="36">
        <f t="shared" si="6"/>
        <v>495.15</v>
      </c>
      <c r="AX6" s="36">
        <f t="shared" si="6"/>
        <v>364.24</v>
      </c>
      <c r="AY6" s="36">
        <f t="shared" si="6"/>
        <v>590.46</v>
      </c>
      <c r="AZ6" s="36">
        <f t="shared" si="6"/>
        <v>628.34</v>
      </c>
      <c r="BA6" s="36">
        <f t="shared" si="6"/>
        <v>289.8</v>
      </c>
      <c r="BB6" s="36">
        <f t="shared" si="6"/>
        <v>299.44</v>
      </c>
      <c r="BC6" s="36">
        <f t="shared" si="6"/>
        <v>311.99</v>
      </c>
      <c r="BD6" s="35" t="str">
        <f>IF(BD7="","",IF(BD7="-","【-】","【"&amp;SUBSTITUTE(TEXT(BD7,"#,##0.00"),"-","△")&amp;"】"))</f>
        <v>【262.87】</v>
      </c>
      <c r="BE6" s="36">
        <f>IF(BE7="",NA(),BE7)</f>
        <v>134.84</v>
      </c>
      <c r="BF6" s="36">
        <f t="shared" ref="BF6:BN6" si="7">IF(BF7="",NA(),BF7)</f>
        <v>123.44</v>
      </c>
      <c r="BG6" s="36">
        <f t="shared" si="7"/>
        <v>115.62</v>
      </c>
      <c r="BH6" s="36">
        <f t="shared" si="7"/>
        <v>106.47</v>
      </c>
      <c r="BI6" s="36">
        <f t="shared" si="7"/>
        <v>97.78</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110.22</v>
      </c>
      <c r="BQ6" s="36">
        <f t="shared" ref="BQ6:BY6" si="8">IF(BQ7="",NA(),BQ7)</f>
        <v>114.08</v>
      </c>
      <c r="BR6" s="36">
        <f t="shared" si="8"/>
        <v>116.76</v>
      </c>
      <c r="BS6" s="36">
        <f t="shared" si="8"/>
        <v>119.06</v>
      </c>
      <c r="BT6" s="36">
        <f t="shared" si="8"/>
        <v>116.05</v>
      </c>
      <c r="BU6" s="36">
        <f t="shared" si="8"/>
        <v>99.91</v>
      </c>
      <c r="BV6" s="36">
        <f t="shared" si="8"/>
        <v>99.89</v>
      </c>
      <c r="BW6" s="36">
        <f t="shared" si="8"/>
        <v>107.05</v>
      </c>
      <c r="BX6" s="36">
        <f t="shared" si="8"/>
        <v>106.4</v>
      </c>
      <c r="BY6" s="36">
        <f t="shared" si="8"/>
        <v>107.61</v>
      </c>
      <c r="BZ6" s="35" t="str">
        <f>IF(BZ7="","",IF(BZ7="-","【-】","【"&amp;SUBSTITUTE(TEXT(BZ7,"#,##0.00"),"-","△")&amp;"】"))</f>
        <v>【105.59】</v>
      </c>
      <c r="CA6" s="36">
        <f>IF(CA7="",NA(),CA7)</f>
        <v>170.9</v>
      </c>
      <c r="CB6" s="36">
        <f t="shared" ref="CB6:CJ6" si="9">IF(CB7="",NA(),CB7)</f>
        <v>167.42</v>
      </c>
      <c r="CC6" s="36">
        <f t="shared" si="9"/>
        <v>164.11</v>
      </c>
      <c r="CD6" s="36">
        <f t="shared" si="9"/>
        <v>161.24</v>
      </c>
      <c r="CE6" s="36">
        <f t="shared" si="9"/>
        <v>165.59</v>
      </c>
      <c r="CF6" s="36">
        <f t="shared" si="9"/>
        <v>164.25</v>
      </c>
      <c r="CG6" s="36">
        <f t="shared" si="9"/>
        <v>165.34</v>
      </c>
      <c r="CH6" s="36">
        <f t="shared" si="9"/>
        <v>155.09</v>
      </c>
      <c r="CI6" s="36">
        <f t="shared" si="9"/>
        <v>156.29</v>
      </c>
      <c r="CJ6" s="36">
        <f t="shared" si="9"/>
        <v>155.69</v>
      </c>
      <c r="CK6" s="35" t="str">
        <f>IF(CK7="","",IF(CK7="-","【-】","【"&amp;SUBSTITUTE(TEXT(CK7,"#,##0.00"),"-","△")&amp;"】"))</f>
        <v>【163.27】</v>
      </c>
      <c r="CL6" s="36">
        <f>IF(CL7="",NA(),CL7)</f>
        <v>78.59</v>
      </c>
      <c r="CM6" s="36">
        <f t="shared" ref="CM6:CU6" si="10">IF(CM7="",NA(),CM7)</f>
        <v>77.900000000000006</v>
      </c>
      <c r="CN6" s="36">
        <f t="shared" si="10"/>
        <v>77.459999999999994</v>
      </c>
      <c r="CO6" s="36">
        <f t="shared" si="10"/>
        <v>76.64</v>
      </c>
      <c r="CP6" s="36">
        <f t="shared" si="10"/>
        <v>76.099999999999994</v>
      </c>
      <c r="CQ6" s="36">
        <f t="shared" si="10"/>
        <v>62.71</v>
      </c>
      <c r="CR6" s="36">
        <f t="shared" si="10"/>
        <v>62.15</v>
      </c>
      <c r="CS6" s="36">
        <f t="shared" si="10"/>
        <v>61.61</v>
      </c>
      <c r="CT6" s="36">
        <f t="shared" si="10"/>
        <v>62.34</v>
      </c>
      <c r="CU6" s="36">
        <f t="shared" si="10"/>
        <v>62.46</v>
      </c>
      <c r="CV6" s="35" t="str">
        <f>IF(CV7="","",IF(CV7="-","【-】","【"&amp;SUBSTITUTE(TEXT(CV7,"#,##0.00"),"-","△")&amp;"】"))</f>
        <v>【59.94】</v>
      </c>
      <c r="CW6" s="36">
        <f>IF(CW7="",NA(),CW7)</f>
        <v>91.37</v>
      </c>
      <c r="CX6" s="36">
        <f t="shared" ref="CX6:DF6" si="11">IF(CX7="",NA(),CX7)</f>
        <v>92.01</v>
      </c>
      <c r="CY6" s="36">
        <f t="shared" si="11"/>
        <v>91.2</v>
      </c>
      <c r="CZ6" s="36">
        <f t="shared" si="11"/>
        <v>91.8</v>
      </c>
      <c r="DA6" s="36">
        <f t="shared" si="11"/>
        <v>92.04</v>
      </c>
      <c r="DB6" s="36">
        <f t="shared" si="11"/>
        <v>90.54</v>
      </c>
      <c r="DC6" s="36">
        <f t="shared" si="11"/>
        <v>90.64</v>
      </c>
      <c r="DD6" s="36">
        <f t="shared" si="11"/>
        <v>90.23</v>
      </c>
      <c r="DE6" s="36">
        <f t="shared" si="11"/>
        <v>90.15</v>
      </c>
      <c r="DF6" s="36">
        <f t="shared" si="11"/>
        <v>90.62</v>
      </c>
      <c r="DG6" s="35" t="str">
        <f>IF(DG7="","",IF(DG7="-","【-】","【"&amp;SUBSTITUTE(TEXT(DG7,"#,##0.00"),"-","△")&amp;"】"))</f>
        <v>【90.22】</v>
      </c>
      <c r="DH6" s="36">
        <f>IF(DH7="",NA(),DH7)</f>
        <v>47.14</v>
      </c>
      <c r="DI6" s="36">
        <f t="shared" ref="DI6:DQ6" si="12">IF(DI7="",NA(),DI7)</f>
        <v>48.14</v>
      </c>
      <c r="DJ6" s="36">
        <f t="shared" si="12"/>
        <v>50.23</v>
      </c>
      <c r="DK6" s="36">
        <f t="shared" si="12"/>
        <v>49.87</v>
      </c>
      <c r="DL6" s="36">
        <f t="shared" si="12"/>
        <v>49.43</v>
      </c>
      <c r="DM6" s="36">
        <f t="shared" si="12"/>
        <v>42.43</v>
      </c>
      <c r="DN6" s="36">
        <f t="shared" si="12"/>
        <v>43.24</v>
      </c>
      <c r="DO6" s="36">
        <f t="shared" si="12"/>
        <v>46.36</v>
      </c>
      <c r="DP6" s="36">
        <f t="shared" si="12"/>
        <v>47.37</v>
      </c>
      <c r="DQ6" s="36">
        <f t="shared" si="12"/>
        <v>48.01</v>
      </c>
      <c r="DR6" s="35" t="str">
        <f>IF(DR7="","",IF(DR7="-","【-】","【"&amp;SUBSTITUTE(TEXT(DR7,"#,##0.00"),"-","△")&amp;"】"))</f>
        <v>【47.91】</v>
      </c>
      <c r="DS6" s="36">
        <f>IF(DS7="",NA(),DS7)</f>
        <v>2.61</v>
      </c>
      <c r="DT6" s="36">
        <f t="shared" ref="DT6:EB6" si="13">IF(DT7="",NA(),DT7)</f>
        <v>2.0699999999999998</v>
      </c>
      <c r="DU6" s="36">
        <f t="shared" si="13"/>
        <v>2.06</v>
      </c>
      <c r="DV6" s="36">
        <f t="shared" si="13"/>
        <v>2.16</v>
      </c>
      <c r="DW6" s="36">
        <f t="shared" si="13"/>
        <v>1.81</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0.92</v>
      </c>
      <c r="EE6" s="36">
        <f t="shared" ref="EE6:EM6" si="14">IF(EE7="",NA(),EE7)</f>
        <v>1.31</v>
      </c>
      <c r="EF6" s="36">
        <f t="shared" si="14"/>
        <v>1.0900000000000001</v>
      </c>
      <c r="EG6" s="36">
        <f t="shared" si="14"/>
        <v>0.94</v>
      </c>
      <c r="EH6" s="36">
        <f t="shared" si="14"/>
        <v>1</v>
      </c>
      <c r="EI6" s="36">
        <f t="shared" si="14"/>
        <v>0.76</v>
      </c>
      <c r="EJ6" s="36">
        <f t="shared" si="14"/>
        <v>0.8</v>
      </c>
      <c r="EK6" s="36">
        <f t="shared" si="14"/>
        <v>0.72</v>
      </c>
      <c r="EL6" s="36">
        <f t="shared" si="14"/>
        <v>0.67</v>
      </c>
      <c r="EM6" s="36">
        <f t="shared" si="14"/>
        <v>0.67</v>
      </c>
      <c r="EN6" s="35" t="str">
        <f>IF(EN7="","",IF(EN7="-","【-】","【"&amp;SUBSTITUTE(TEXT(EN7,"#,##0.00"),"-","△")&amp;"】"))</f>
        <v>【0.76】</v>
      </c>
    </row>
    <row r="7" spans="1:144" s="37" customFormat="1" x14ac:dyDescent="0.15">
      <c r="A7" s="29"/>
      <c r="B7" s="38">
        <v>2016</v>
      </c>
      <c r="C7" s="38">
        <v>112321</v>
      </c>
      <c r="D7" s="38">
        <v>46</v>
      </c>
      <c r="E7" s="38">
        <v>1</v>
      </c>
      <c r="F7" s="38">
        <v>0</v>
      </c>
      <c r="G7" s="38">
        <v>1</v>
      </c>
      <c r="H7" s="38" t="s">
        <v>105</v>
      </c>
      <c r="I7" s="38" t="s">
        <v>106</v>
      </c>
      <c r="J7" s="38" t="s">
        <v>107</v>
      </c>
      <c r="K7" s="38" t="s">
        <v>108</v>
      </c>
      <c r="L7" s="38" t="s">
        <v>109</v>
      </c>
      <c r="M7" s="38"/>
      <c r="N7" s="39" t="s">
        <v>110</v>
      </c>
      <c r="O7" s="39">
        <v>87.71</v>
      </c>
      <c r="P7" s="39">
        <v>99.94</v>
      </c>
      <c r="Q7" s="39">
        <v>2926</v>
      </c>
      <c r="R7" s="39">
        <v>154241</v>
      </c>
      <c r="S7" s="39">
        <v>82.41</v>
      </c>
      <c r="T7" s="39">
        <v>1871.63</v>
      </c>
      <c r="U7" s="39">
        <v>153925</v>
      </c>
      <c r="V7" s="39">
        <v>82.4</v>
      </c>
      <c r="W7" s="39">
        <v>1868.02</v>
      </c>
      <c r="X7" s="39">
        <v>124.3</v>
      </c>
      <c r="Y7" s="39">
        <v>127.67</v>
      </c>
      <c r="Z7" s="39">
        <v>126.04</v>
      </c>
      <c r="AA7" s="39">
        <v>129.37</v>
      </c>
      <c r="AB7" s="39">
        <v>125.03</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836.64</v>
      </c>
      <c r="AU7" s="39">
        <v>1008.47</v>
      </c>
      <c r="AV7" s="39">
        <v>738.43</v>
      </c>
      <c r="AW7" s="39">
        <v>495.15</v>
      </c>
      <c r="AX7" s="39">
        <v>364.24</v>
      </c>
      <c r="AY7" s="39">
        <v>590.46</v>
      </c>
      <c r="AZ7" s="39">
        <v>628.34</v>
      </c>
      <c r="BA7" s="39">
        <v>289.8</v>
      </c>
      <c r="BB7" s="39">
        <v>299.44</v>
      </c>
      <c r="BC7" s="39">
        <v>311.99</v>
      </c>
      <c r="BD7" s="39">
        <v>262.87</v>
      </c>
      <c r="BE7" s="39">
        <v>134.84</v>
      </c>
      <c r="BF7" s="39">
        <v>123.44</v>
      </c>
      <c r="BG7" s="39">
        <v>115.62</v>
      </c>
      <c r="BH7" s="39">
        <v>106.47</v>
      </c>
      <c r="BI7" s="39">
        <v>97.78</v>
      </c>
      <c r="BJ7" s="39">
        <v>299.16000000000003</v>
      </c>
      <c r="BK7" s="39">
        <v>297.13</v>
      </c>
      <c r="BL7" s="39">
        <v>301.99</v>
      </c>
      <c r="BM7" s="39">
        <v>298.08999999999997</v>
      </c>
      <c r="BN7" s="39">
        <v>291.77999999999997</v>
      </c>
      <c r="BO7" s="39">
        <v>270.87</v>
      </c>
      <c r="BP7" s="39">
        <v>110.22</v>
      </c>
      <c r="BQ7" s="39">
        <v>114.08</v>
      </c>
      <c r="BR7" s="39">
        <v>116.76</v>
      </c>
      <c r="BS7" s="39">
        <v>119.06</v>
      </c>
      <c r="BT7" s="39">
        <v>116.05</v>
      </c>
      <c r="BU7" s="39">
        <v>99.91</v>
      </c>
      <c r="BV7" s="39">
        <v>99.89</v>
      </c>
      <c r="BW7" s="39">
        <v>107.05</v>
      </c>
      <c r="BX7" s="39">
        <v>106.4</v>
      </c>
      <c r="BY7" s="39">
        <v>107.61</v>
      </c>
      <c r="BZ7" s="39">
        <v>105.59</v>
      </c>
      <c r="CA7" s="39">
        <v>170.9</v>
      </c>
      <c r="CB7" s="39">
        <v>167.42</v>
      </c>
      <c r="CC7" s="39">
        <v>164.11</v>
      </c>
      <c r="CD7" s="39">
        <v>161.24</v>
      </c>
      <c r="CE7" s="39">
        <v>165.59</v>
      </c>
      <c r="CF7" s="39">
        <v>164.25</v>
      </c>
      <c r="CG7" s="39">
        <v>165.34</v>
      </c>
      <c r="CH7" s="39">
        <v>155.09</v>
      </c>
      <c r="CI7" s="39">
        <v>156.29</v>
      </c>
      <c r="CJ7" s="39">
        <v>155.69</v>
      </c>
      <c r="CK7" s="39">
        <v>163.27000000000001</v>
      </c>
      <c r="CL7" s="39">
        <v>78.59</v>
      </c>
      <c r="CM7" s="39">
        <v>77.900000000000006</v>
      </c>
      <c r="CN7" s="39">
        <v>77.459999999999994</v>
      </c>
      <c r="CO7" s="39">
        <v>76.64</v>
      </c>
      <c r="CP7" s="39">
        <v>76.099999999999994</v>
      </c>
      <c r="CQ7" s="39">
        <v>62.71</v>
      </c>
      <c r="CR7" s="39">
        <v>62.15</v>
      </c>
      <c r="CS7" s="39">
        <v>61.61</v>
      </c>
      <c r="CT7" s="39">
        <v>62.34</v>
      </c>
      <c r="CU7" s="39">
        <v>62.46</v>
      </c>
      <c r="CV7" s="39">
        <v>59.94</v>
      </c>
      <c r="CW7" s="39">
        <v>91.37</v>
      </c>
      <c r="CX7" s="39">
        <v>92.01</v>
      </c>
      <c r="CY7" s="39">
        <v>91.2</v>
      </c>
      <c r="CZ7" s="39">
        <v>91.8</v>
      </c>
      <c r="DA7" s="39">
        <v>92.04</v>
      </c>
      <c r="DB7" s="39">
        <v>90.54</v>
      </c>
      <c r="DC7" s="39">
        <v>90.64</v>
      </c>
      <c r="DD7" s="39">
        <v>90.23</v>
      </c>
      <c r="DE7" s="39">
        <v>90.15</v>
      </c>
      <c r="DF7" s="39">
        <v>90.62</v>
      </c>
      <c r="DG7" s="39">
        <v>90.22</v>
      </c>
      <c r="DH7" s="39">
        <v>47.14</v>
      </c>
      <c r="DI7" s="39">
        <v>48.14</v>
      </c>
      <c r="DJ7" s="39">
        <v>50.23</v>
      </c>
      <c r="DK7" s="39">
        <v>49.87</v>
      </c>
      <c r="DL7" s="39">
        <v>49.43</v>
      </c>
      <c r="DM7" s="39">
        <v>42.43</v>
      </c>
      <c r="DN7" s="39">
        <v>43.24</v>
      </c>
      <c r="DO7" s="39">
        <v>46.36</v>
      </c>
      <c r="DP7" s="39">
        <v>47.37</v>
      </c>
      <c r="DQ7" s="39">
        <v>48.01</v>
      </c>
      <c r="DR7" s="39">
        <v>47.91</v>
      </c>
      <c r="DS7" s="39">
        <v>2.61</v>
      </c>
      <c r="DT7" s="39">
        <v>2.0699999999999998</v>
      </c>
      <c r="DU7" s="39">
        <v>2.06</v>
      </c>
      <c r="DV7" s="39">
        <v>2.16</v>
      </c>
      <c r="DW7" s="39">
        <v>1.81</v>
      </c>
      <c r="DX7" s="39">
        <v>11.07</v>
      </c>
      <c r="DY7" s="39">
        <v>12.21</v>
      </c>
      <c r="DZ7" s="39">
        <v>13.57</v>
      </c>
      <c r="EA7" s="39">
        <v>14.27</v>
      </c>
      <c r="EB7" s="39">
        <v>16.170000000000002</v>
      </c>
      <c r="EC7" s="39">
        <v>15</v>
      </c>
      <c r="ED7" s="39">
        <v>0.92</v>
      </c>
      <c r="EE7" s="39">
        <v>1.31</v>
      </c>
      <c r="EF7" s="39">
        <v>1.0900000000000001</v>
      </c>
      <c r="EG7" s="39">
        <v>0.94</v>
      </c>
      <c r="EH7" s="39">
        <v>1</v>
      </c>
      <c r="EI7" s="39">
        <v>0.76</v>
      </c>
      <c r="EJ7" s="39">
        <v>0.8</v>
      </c>
      <c r="EK7" s="39">
        <v>0.72</v>
      </c>
      <c r="EL7" s="39">
        <v>0.67</v>
      </c>
      <c r="EM7" s="39">
        <v>0.67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2018-02-14T00:31:36Z</cp:lastPrinted>
  <dcterms:created xsi:type="dcterms:W3CDTF">2017-12-25T01:25:03Z</dcterms:created>
  <dcterms:modified xsi:type="dcterms:W3CDTF">2018-02-14T23:54:18Z</dcterms:modified>
  <cp:category/>
</cp:coreProperties>
</file>