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filesv11.kuki.local\Public\0104環境経済部\06商工観光課\07商工労働係\03商工関係\02市営駐車場\01通知・照会・回答など\02地方公営企業\03その他照会\H30\地方公営企業の抜本的な改革等の取り組み状況調査\"/>
    </mc:Choice>
  </mc:AlternateContent>
  <bookViews>
    <workbookView xWindow="0" yWindow="0" windowWidth="20490" windowHeight="7770"/>
  </bookViews>
  <sheets>
    <sheet name="回答表" sheetId="16" r:id="rId1"/>
    <sheet name="集計用" sheetId="14" r:id="rId2"/>
    <sheet name="公開用" sheetId="15" r:id="rId3"/>
    <sheet name="選択肢" sheetId="21" r:id="rId4"/>
    <sheet name="団体コード" sheetId="18" r:id="rId5"/>
    <sheet name="選択肢BK" sheetId="17" state="hidden" r:id="rId6"/>
  </sheets>
  <definedNames>
    <definedName name="_xlnm._FilterDatabase" localSheetId="4" hidden="1">団体コード!$A$5:$D$3477</definedName>
    <definedName name="_xlnm.Print_Area" localSheetId="0">回答表!$A$1:$AJ$553</definedName>
    <definedName name="_xlnm.Print_Area" localSheetId="1">集計用!$A$1:$FZ$26</definedName>
    <definedName name="ガス事業">選択肢!$U$2:$U$3</definedName>
    <definedName name="その他事業">選択肢!$U$2:$U$3</definedName>
    <definedName name="と畜場事業">選択肢!$U$2:$U$3</definedName>
    <definedName name="下水道事業">選択肢!$U$10:$U$21</definedName>
    <definedName name="介護サービス事業">選択肢!$U$2:$U$3</definedName>
    <definedName name="簡易水道事業">選択肢!$U$2:$U$3</definedName>
    <definedName name="観光施設事業">選択肢!$U$22:$U$25</definedName>
    <definedName name="業種名">選択肢!$K$2:$K$19</definedName>
    <definedName name="交通事業">選択肢!$U$4:$U$9</definedName>
    <definedName name="工業用水道事業">選択肢!$U$2:$U$3</definedName>
    <definedName name="港湾整備事業">選択肢!$U$2:$U$3</definedName>
    <definedName name="市場事業">選択肢!$U$2:$U$3</definedName>
    <definedName name="事業名無し">選択肢!$K$3:$K$5</definedName>
    <definedName name="水道事業">選択肢!$U$2:$U$3</definedName>
    <definedName name="宅地造成事業">選択肢!$U$26:$U$28</definedName>
    <definedName name="駐車場整備事業">選択肢!$U$2:$U$3</definedName>
    <definedName name="電気事業">選択肢!$U$2:$U$3</definedName>
    <definedName name="病院事業">選択肢!$U$2:$U$3</definedName>
    <definedName name="有料道路事業">選択肢!$U$2:$U$3</definedName>
  </definedNames>
  <calcPr calcId="152511"/>
</workbook>
</file>

<file path=xl/calcChain.xml><?xml version="1.0" encoding="utf-8"?>
<calcChain xmlns="http://schemas.openxmlformats.org/spreadsheetml/2006/main">
  <c r="BM114" i="15" l="1"/>
  <c r="AU38" i="15"/>
  <c r="AM38" i="15"/>
  <c r="AU232" i="15" l="1"/>
  <c r="AM232" i="15"/>
  <c r="BM186" i="15"/>
  <c r="BI186" i="15"/>
  <c r="BE186" i="15"/>
  <c r="AM123" i="15" l="1"/>
  <c r="BI114" i="15"/>
  <c r="BE114" i="15"/>
  <c r="BM162" i="15"/>
  <c r="BI162" i="15"/>
  <c r="BE162" i="15"/>
  <c r="AU162" i="15"/>
  <c r="AM162" i="15"/>
  <c r="FZ9" i="14" l="1"/>
  <c r="FY9" i="14"/>
  <c r="FX9" i="14"/>
  <c r="FW9" i="14"/>
  <c r="FV9" i="14"/>
  <c r="FU9" i="14"/>
  <c r="FT9" i="14"/>
  <c r="FS9" i="14"/>
  <c r="FR9" i="14"/>
  <c r="FQ9" i="14"/>
  <c r="FP9" i="14"/>
  <c r="FO9" i="14"/>
  <c r="FN9" i="14"/>
  <c r="FM9" i="14"/>
  <c r="FL9" i="14"/>
  <c r="FK9" i="14"/>
  <c r="FJ9" i="14"/>
  <c r="FI9" i="14"/>
  <c r="FH9" i="14"/>
  <c r="FG9" i="14"/>
  <c r="FF9" i="14"/>
  <c r="FE9" i="14"/>
  <c r="FD9" i="14"/>
  <c r="FC9" i="14"/>
  <c r="FB9" i="14"/>
  <c r="FA9" i="14"/>
  <c r="EZ9" i="14"/>
  <c r="EY9" i="14"/>
  <c r="EX9" i="14"/>
  <c r="EW9" i="14"/>
  <c r="EV9" i="14"/>
  <c r="EU9" i="14"/>
  <c r="ET9" i="14"/>
  <c r="ES9" i="14"/>
  <c r="ER9" i="14"/>
  <c r="EQ9" i="14"/>
  <c r="EP9" i="14"/>
  <c r="EO9" i="14"/>
  <c r="EN9" i="14"/>
  <c r="EM9" i="14"/>
  <c r="EL9" i="14"/>
  <c r="EK9" i="14"/>
  <c r="EJ9" i="14"/>
  <c r="EI9" i="14"/>
  <c r="EH9" i="14"/>
  <c r="EG9" i="14"/>
  <c r="EF9" i="14"/>
  <c r="EE9" i="14"/>
  <c r="ED9" i="14"/>
  <c r="EC9" i="14"/>
  <c r="EB9" i="14"/>
  <c r="EA9" i="14"/>
  <c r="DZ9" i="14"/>
  <c r="DY9" i="14"/>
  <c r="DX9" i="14"/>
  <c r="DW9" i="14"/>
  <c r="DV9" i="14"/>
  <c r="DU9" i="14"/>
  <c r="DT9" i="14"/>
  <c r="DS9" i="14"/>
  <c r="DR9" i="14"/>
  <c r="DQ9" i="14"/>
  <c r="DP9" i="14"/>
  <c r="DO9" i="14"/>
  <c r="DN9" i="14"/>
  <c r="DM9" i="14"/>
  <c r="DL9" i="14"/>
  <c r="DK9" i="14"/>
  <c r="DJ9" i="14"/>
  <c r="DI9" i="14"/>
  <c r="DH9" i="14"/>
  <c r="DG9" i="14"/>
  <c r="DF9" i="14"/>
  <c r="DE9" i="14"/>
  <c r="DD9" i="14"/>
  <c r="DC9" i="14"/>
  <c r="DB9" i="14"/>
  <c r="DA9" i="14"/>
  <c r="CZ9" i="14"/>
  <c r="CY9" i="14"/>
  <c r="CX9" i="14"/>
  <c r="CW9" i="14"/>
  <c r="CV9" i="14"/>
  <c r="CU9" i="14"/>
  <c r="CT9" i="14"/>
  <c r="CS9" i="14"/>
  <c r="CR9" i="14"/>
  <c r="CQ9" i="14"/>
  <c r="CP9" i="14"/>
  <c r="CO9" i="14"/>
  <c r="CN9" i="14"/>
  <c r="CM9" i="14"/>
  <c r="CL9" i="14"/>
  <c r="CK9" i="14"/>
  <c r="CJ9" i="14"/>
  <c r="CI9" i="14"/>
  <c r="CH9" i="14"/>
  <c r="CG9" i="14"/>
  <c r="CF9" i="14"/>
  <c r="CE9" i="14"/>
  <c r="CD9" i="14"/>
  <c r="CC9" i="14"/>
  <c r="CB9" i="14"/>
  <c r="CA9" i="14"/>
  <c r="BZ9" i="14"/>
  <c r="BY9" i="14"/>
  <c r="BX9" i="14"/>
  <c r="BW9" i="14"/>
  <c r="BV9" i="14"/>
  <c r="BU9" i="14"/>
  <c r="BT9" i="14"/>
  <c r="BS9" i="14"/>
  <c r="BR9" i="14"/>
  <c r="BQ9" i="14"/>
  <c r="BP9" i="14"/>
  <c r="BO9" i="14"/>
  <c r="BN9" i="14"/>
  <c r="BM9" i="14"/>
  <c r="BL9" i="14"/>
  <c r="BK9" i="14"/>
  <c r="BJ9" i="14"/>
  <c r="BI9" i="14"/>
  <c r="BH9" i="14"/>
  <c r="BG9" i="14"/>
  <c r="BF9" i="14"/>
  <c r="BE9" i="14"/>
  <c r="BD9" i="14"/>
  <c r="BC9" i="14"/>
  <c r="BB9" i="14"/>
  <c r="BA9" i="14"/>
  <c r="AZ9" i="14"/>
  <c r="AY9" i="14"/>
  <c r="AX9" i="14"/>
  <c r="AW9" i="14"/>
  <c r="AV9" i="14"/>
  <c r="AU9" i="14"/>
  <c r="AT9" i="14"/>
  <c r="AS9" i="14"/>
  <c r="AR9" i="14"/>
  <c r="AQ9" i="14"/>
  <c r="AP9" i="14"/>
  <c r="AO9" i="14"/>
  <c r="AN9" i="14"/>
  <c r="AM9" i="14"/>
  <c r="AL9" i="14"/>
  <c r="AK9" i="14"/>
  <c r="AJ9" i="14"/>
  <c r="AI9" i="14"/>
  <c r="AH9" i="14"/>
  <c r="AG9" i="14"/>
  <c r="AF9" i="14"/>
  <c r="AE9" i="14"/>
  <c r="AD9" i="14"/>
  <c r="AC9" i="14"/>
  <c r="AB9" i="14"/>
  <c r="AA9" i="14"/>
  <c r="Z9" i="14"/>
  <c r="Y9" i="14"/>
  <c r="X9" i="14"/>
  <c r="W9" i="14"/>
  <c r="V9" i="14"/>
  <c r="U9" i="14"/>
  <c r="T9" i="14"/>
  <c r="S9" i="14"/>
  <c r="R9" i="14"/>
  <c r="Q9" i="14"/>
  <c r="P9" i="14"/>
  <c r="O9" i="14"/>
  <c r="N9" i="14"/>
  <c r="M9" i="14"/>
  <c r="L9" i="14"/>
  <c r="K9" i="14"/>
  <c r="J9" i="14"/>
  <c r="I9" i="14"/>
  <c r="F9" i="14"/>
  <c r="E9" i="14"/>
  <c r="D9" i="14"/>
  <c r="U113" i="15" l="1"/>
  <c r="N111" i="15"/>
  <c r="AP24" i="16"/>
  <c r="BD24" i="16" s="1"/>
  <c r="N147" i="15" s="1"/>
  <c r="U123" i="15"/>
  <c r="U99" i="15"/>
  <c r="AM111" i="15"/>
  <c r="AC118" i="15"/>
  <c r="U118" i="15"/>
  <c r="AC113" i="15"/>
  <c r="U89" i="15"/>
  <c r="N123" i="15"/>
  <c r="N117" i="15"/>
  <c r="N99" i="15"/>
  <c r="N93" i="15"/>
  <c r="N87" i="15"/>
  <c r="AM99" i="15"/>
  <c r="BM90" i="15"/>
  <c r="BI90" i="15"/>
  <c r="BE90" i="15"/>
  <c r="AM87" i="15"/>
  <c r="AC94" i="15"/>
  <c r="U94" i="15"/>
  <c r="AC89" i="15"/>
  <c r="D265" i="15"/>
  <c r="E254" i="15"/>
  <c r="E260" i="15"/>
  <c r="AP536" i="16"/>
  <c r="AQ536" i="16" s="1"/>
  <c r="AQ254" i="15" s="1"/>
  <c r="E257" i="15"/>
  <c r="U230" i="15"/>
  <c r="AM242" i="15"/>
  <c r="U242" i="15"/>
  <c r="U219" i="15"/>
  <c r="BM233" i="15"/>
  <c r="BI233" i="15"/>
  <c r="BE233" i="15"/>
  <c r="U207" i="15"/>
  <c r="N242" i="15"/>
  <c r="N236" i="15"/>
  <c r="N230" i="15"/>
  <c r="AM219" i="15"/>
  <c r="U195" i="15"/>
  <c r="BM210" i="15"/>
  <c r="BI210" i="15"/>
  <c r="BE210" i="15"/>
  <c r="BB452" i="16"/>
  <c r="BC452" i="16" s="1"/>
  <c r="BB451" i="16"/>
  <c r="BC451" i="16" s="1"/>
  <c r="BB450" i="16"/>
  <c r="BC450" i="16" s="1"/>
  <c r="BB449" i="16"/>
  <c r="BC449" i="16" s="1"/>
  <c r="BB448" i="16"/>
  <c r="BC448" i="16" s="1"/>
  <c r="BB447" i="16"/>
  <c r="BC447" i="16" s="1"/>
  <c r="BB446" i="16"/>
  <c r="BC446" i="16" s="1"/>
  <c r="BB431" i="16"/>
  <c r="BC431" i="16" s="1"/>
  <c r="AY212" i="15" s="1"/>
  <c r="BB430" i="16"/>
  <c r="BB429" i="16"/>
  <c r="BC429" i="16" s="1"/>
  <c r="AQ215" i="15" s="1"/>
  <c r="BB428" i="16"/>
  <c r="BC428" i="16" s="1"/>
  <c r="AQ213" i="15" s="1"/>
  <c r="BB427" i="16"/>
  <c r="BC427" i="16" s="1"/>
  <c r="AQ211" i="15" s="1"/>
  <c r="BB426" i="16"/>
  <c r="BC426" i="16" s="1"/>
  <c r="AQ209" i="15" s="1"/>
  <c r="BC430" i="16"/>
  <c r="AY207" i="15" s="1"/>
  <c r="BB425" i="16"/>
  <c r="BC425" i="16" s="1"/>
  <c r="AQ207" i="15" s="1"/>
  <c r="U183" i="15"/>
  <c r="N219" i="15"/>
  <c r="N195" i="15"/>
  <c r="N213" i="15"/>
  <c r="N189" i="15"/>
  <c r="N207" i="15"/>
  <c r="AM195" i="15"/>
  <c r="U171" i="15"/>
  <c r="AN183" i="15"/>
  <c r="N183" i="15"/>
  <c r="N171" i="15"/>
  <c r="N165" i="15"/>
  <c r="N159" i="15"/>
  <c r="AM171" i="15"/>
  <c r="U159" i="15"/>
  <c r="U63" i="15"/>
  <c r="N63" i="15"/>
  <c r="W26" i="16"/>
  <c r="H9" i="14" s="1"/>
  <c r="F26" i="16"/>
  <c r="G9" i="14" s="1"/>
  <c r="N141" i="15" l="1"/>
  <c r="U147" i="15"/>
  <c r="AM147" i="15"/>
  <c r="AM138" i="15"/>
  <c r="AQ138" i="15"/>
  <c r="N135" i="15"/>
  <c r="AU138" i="15"/>
  <c r="U135" i="15"/>
  <c r="AM75" i="15"/>
  <c r="U75" i="15"/>
  <c r="BM66" i="15"/>
  <c r="BI66" i="15"/>
  <c r="BE66" i="15"/>
  <c r="AM66" i="15"/>
  <c r="AU66" i="15"/>
  <c r="N75" i="15"/>
  <c r="N52" i="15"/>
  <c r="N69" i="15"/>
  <c r="N44" i="15"/>
  <c r="AM52" i="15"/>
  <c r="U52" i="15"/>
  <c r="U36" i="15"/>
  <c r="N36" i="15"/>
  <c r="AM46" i="15"/>
  <c r="AM42" i="15"/>
  <c r="BM39" i="15"/>
  <c r="BI39" i="15"/>
  <c r="BE39" i="15"/>
  <c r="BB24" i="15"/>
  <c r="AT24" i="15"/>
  <c r="AM24" i="15"/>
  <c r="AF24" i="15"/>
  <c r="Y24" i="15"/>
  <c r="R24" i="15"/>
  <c r="K24" i="15"/>
  <c r="D24" i="15"/>
  <c r="U11" i="15"/>
  <c r="BD5" i="21" l="1"/>
  <c r="AT50" i="16" l="1"/>
  <c r="AT51" i="16"/>
  <c r="AT52" i="16"/>
  <c r="AT53" i="16"/>
  <c r="AT54" i="16"/>
  <c r="AT55" i="16"/>
  <c r="AT49" i="16"/>
  <c r="AS50" i="16"/>
  <c r="AS51" i="16"/>
  <c r="AS52" i="16"/>
  <c r="AS53" i="16"/>
  <c r="AS54" i="16"/>
  <c r="AS55" i="16"/>
  <c r="AS49" i="16"/>
  <c r="AR50" i="16"/>
  <c r="AR51" i="16"/>
  <c r="AR52" i="16"/>
  <c r="AR53" i="16"/>
  <c r="AR54" i="16"/>
  <c r="AR55" i="16"/>
  <c r="AR49" i="16"/>
  <c r="AP50" i="16"/>
  <c r="AP51" i="16"/>
  <c r="AP52" i="16"/>
  <c r="AP53" i="16"/>
  <c r="AP54" i="16"/>
  <c r="AP55" i="16"/>
  <c r="AP49" i="16"/>
  <c r="F22" i="16"/>
  <c r="C9" i="14" s="1"/>
  <c r="C11" i="15" l="1"/>
  <c r="AU51" i="16"/>
  <c r="AG51" i="16" s="1"/>
  <c r="AU55" i="16"/>
  <c r="AG55" i="16" s="1"/>
  <c r="AU53" i="16"/>
  <c r="AG53" i="16" s="1"/>
  <c r="AU52" i="16"/>
  <c r="AG52" i="16" s="1"/>
  <c r="AU54" i="16"/>
  <c r="AG54" i="16" s="1"/>
  <c r="AU50" i="16"/>
  <c r="AG50" i="16" s="1"/>
  <c r="AU49" i="16"/>
  <c r="AG49" i="16" s="1"/>
  <c r="BD3" i="21" l="1"/>
  <c r="AH22" i="16"/>
  <c r="BD4" i="21"/>
  <c r="BF11" i="15"/>
  <c r="X20" i="16" l="1"/>
  <c r="AH24" i="16" l="1"/>
  <c r="AO11" i="15"/>
  <c r="BI3" i="21"/>
  <c r="Q24" i="16" s="1"/>
  <c r="F20" i="16" l="1"/>
  <c r="AG20" i="16" l="1"/>
  <c r="B9" i="14"/>
  <c r="AP20" i="16"/>
</calcChain>
</file>

<file path=xl/sharedStrings.xml><?xml version="1.0" encoding="utf-8"?>
<sst xmlns="http://schemas.openxmlformats.org/spreadsheetml/2006/main" count="11291" uniqueCount="7329">
  <si>
    <t>利用料金制</t>
    <rPh sb="0" eb="2">
      <t>リヨウ</t>
    </rPh>
    <rPh sb="2" eb="5">
      <t>リョウキンセイ</t>
    </rPh>
    <phoneticPr fontId="3"/>
  </si>
  <si>
    <t>平成</t>
    <rPh sb="0" eb="2">
      <t>ヘイセイ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</si>
  <si>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</si>
  <si>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</si>
  <si>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</si>
  <si>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</si>
  <si>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</si>
  <si>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</si>
  <si>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</si>
  <si>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</si>
  <si>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</si>
  <si>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</si>
  <si>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</si>
  <si>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</si>
  <si>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</si>
  <si>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</si>
  <si>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</si>
  <si>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</si>
  <si>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</si>
  <si>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</si>
  <si>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</si>
  <si>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</si>
  <si>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</si>
  <si>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</si>
  <si>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</si>
  <si>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</si>
  <si>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</si>
  <si>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</si>
  <si>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</si>
  <si>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</si>
  <si>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</si>
  <si>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</si>
  <si>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</si>
  <si>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</si>
  <si>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（今後の経営改革の方向性等）</t>
    <rPh sb="1" eb="3">
      <t>コンゴ</t>
    </rPh>
    <rPh sb="4" eb="6">
      <t>ケイエイ</t>
    </rPh>
    <rPh sb="6" eb="8">
      <t>カイカク</t>
    </rPh>
    <rPh sb="9" eb="12">
      <t>ホウコウセイ</t>
    </rPh>
    <rPh sb="12" eb="13">
      <t>ナド</t>
    </rPh>
    <phoneticPr fontId="3"/>
  </si>
  <si>
    <t>現行の経営
体制を継続</t>
    <rPh sb="0" eb="2">
      <t>ゲンコウ</t>
    </rPh>
    <rPh sb="3" eb="5">
      <t>ケイエイ</t>
    </rPh>
    <rPh sb="6" eb="8">
      <t>タイセイ</t>
    </rPh>
    <rPh sb="9" eb="11">
      <t>ケイゾク</t>
    </rPh>
    <phoneticPr fontId="3"/>
  </si>
  <si>
    <t>（現行の経営体制・手法を継続する理由）</t>
    <rPh sb="1" eb="3">
      <t>ゲンコウ</t>
    </rPh>
    <rPh sb="4" eb="6">
      <t>ケイエイ</t>
    </rPh>
    <rPh sb="6" eb="8">
      <t>タイセイ</t>
    </rPh>
    <rPh sb="9" eb="11">
      <t>シュホウ</t>
    </rPh>
    <rPh sb="12" eb="14">
      <t>ケイゾク</t>
    </rPh>
    <rPh sb="16" eb="18">
      <t>リユウ</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</si>
  <si>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</si>
  <si>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</si>
  <si>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</si>
  <si>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事業統合</t>
    <rPh sb="0" eb="2">
      <t>ジギョウ</t>
    </rPh>
    <rPh sb="2" eb="4">
      <t>トウゴウ</t>
    </rPh>
    <phoneticPr fontId="3"/>
  </si>
  <si>
    <t>施設の
共同設置</t>
    <rPh sb="0" eb="2">
      <t>シセツ</t>
    </rPh>
    <rPh sb="4" eb="6">
      <t>キョウドウ</t>
    </rPh>
    <rPh sb="6" eb="8">
      <t>セッチ</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</si>
  <si>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</si>
  <si>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</si>
  <si>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</si>
  <si>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</si>
  <si>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</si>
  <si>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汚水処理施設の
統廃合</t>
    <rPh sb="0" eb="2">
      <t>オスイ</t>
    </rPh>
    <rPh sb="2" eb="4">
      <t>ショリ</t>
    </rPh>
    <rPh sb="4" eb="6">
      <t>シセツ</t>
    </rPh>
    <rPh sb="8" eb="11">
      <t>トウハイゴウ</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</si>
  <si>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</si>
  <si>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</si>
  <si>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</si>
  <si>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</si>
  <si>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</si>
  <si>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</si>
  <si>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
  </si>
  <si>
    <t>民間活用（ＰＰＰ/ＰＦＩ方式の活用）</t>
    <rPh sb="0" eb="2">
      <t>ミンカン</t>
    </rPh>
    <rPh sb="2" eb="4">
      <t>カツヨウ</t>
    </rPh>
    <rPh sb="12" eb="14">
      <t>ホウシキ</t>
    </rPh>
    <rPh sb="15" eb="17">
      <t>カツヨウ</t>
    </rPh>
    <phoneticPr fontId="3"/>
  </si>
  <si>
    <t>PPP/PFI方式
の活用</t>
    <rPh sb="7" eb="9">
      <t>ホウシキ</t>
    </rPh>
    <rPh sb="11" eb="13">
      <t>カツヨウ</t>
    </rPh>
    <phoneticPr fontId="3"/>
  </si>
  <si>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3"/>
  </si>
  <si>
    <t>（上下水道事業以外）広域化等</t>
    <rPh sb="1" eb="3">
      <t>ジョウゲ</t>
    </rPh>
    <rPh sb="3" eb="5">
      <t>スイドウ</t>
    </rPh>
    <rPh sb="5" eb="7">
      <t>ジギョウ</t>
    </rPh>
    <rPh sb="7" eb="9">
      <t>イガイ</t>
    </rPh>
    <rPh sb="10" eb="13">
      <t>コウイキカ</t>
    </rPh>
    <rPh sb="13" eb="14">
      <t>トウ</t>
    </rPh>
    <phoneticPr fontId="3"/>
  </si>
  <si>
    <t>団体コード</t>
    <rPh sb="0" eb="2">
      <t>ダンタイ</t>
    </rPh>
    <phoneticPr fontId="32"/>
  </si>
  <si>
    <t>事業名</t>
    <rPh sb="0" eb="2">
      <t>ジギョウ</t>
    </rPh>
    <rPh sb="2" eb="3">
      <t>メイ</t>
    </rPh>
    <phoneticPr fontId="32"/>
  </si>
  <si>
    <t>簡易水道事業</t>
    <rPh sb="0" eb="2">
      <t>カンイ</t>
    </rPh>
    <rPh sb="2" eb="4">
      <t>スイドウ</t>
    </rPh>
    <rPh sb="4" eb="6">
      <t>ジギョウ</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</si>
  <si>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</si>
  <si>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</si>
  <si>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</si>
  <si>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</si>
  <si>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民営化・民間譲渡</t>
    <rPh sb="0" eb="3">
      <t>ミンエイカ</t>
    </rPh>
    <rPh sb="4" eb="8">
      <t>ミンカンジョウト</t>
    </rPh>
    <phoneticPr fontId="3"/>
  </si>
  <si>
    <t>現行の経営体制・手法を継続</t>
    <rPh sb="0" eb="2">
      <t>ゲンコウ</t>
    </rPh>
    <rPh sb="3" eb="5">
      <t>ケイエイ</t>
    </rPh>
    <rPh sb="5" eb="7">
      <t>タイセイ</t>
    </rPh>
    <rPh sb="8" eb="10">
      <t>シュホウ</t>
    </rPh>
    <rPh sb="11" eb="13">
      <t>ケイゾク</t>
    </rPh>
    <phoneticPr fontId="3"/>
  </si>
  <si>
    <t>問２－３．実施年月日を記載してください。</t>
    <rPh sb="0" eb="1">
      <t>トイ</t>
    </rPh>
    <rPh sb="5" eb="7">
      <t>ジッシ</t>
    </rPh>
    <rPh sb="7" eb="10">
      <t>ネンガッピ</t>
    </rPh>
    <rPh sb="11" eb="13">
      <t>キサイ</t>
    </rPh>
    <phoneticPr fontId="32"/>
  </si>
  <si>
    <t>問３－３．実施予定年月日を記載してください。</t>
    <rPh sb="0" eb="1">
      <t>トイ</t>
    </rPh>
    <rPh sb="5" eb="7">
      <t>ジッシ</t>
    </rPh>
    <rPh sb="7" eb="9">
      <t>ヨテイ</t>
    </rPh>
    <rPh sb="9" eb="12">
      <t>ネンガッピ</t>
    </rPh>
    <rPh sb="13" eb="15">
      <t>キサイ</t>
    </rPh>
    <phoneticPr fontId="32"/>
  </si>
  <si>
    <t>問５－３．実施年月日を記載してください。</t>
    <rPh sb="0" eb="1">
      <t>トイ</t>
    </rPh>
    <rPh sb="5" eb="7">
      <t>ジッシ</t>
    </rPh>
    <rPh sb="7" eb="10">
      <t>ネンガッピ</t>
    </rPh>
    <rPh sb="11" eb="13">
      <t>キサイ</t>
    </rPh>
    <phoneticPr fontId="32"/>
  </si>
  <si>
    <t>問６－３．実施予定年月日を記載してください。</t>
    <rPh sb="0" eb="1">
      <t>トイ</t>
    </rPh>
    <rPh sb="5" eb="7">
      <t>ジッシ</t>
    </rPh>
    <rPh sb="7" eb="9">
      <t>ヨテイ</t>
    </rPh>
    <rPh sb="9" eb="12">
      <t>ネンガッピ</t>
    </rPh>
    <rPh sb="13" eb="15">
      <t>キサイ</t>
    </rPh>
    <phoneticPr fontId="32"/>
  </si>
  <si>
    <t>水平統合</t>
    <rPh sb="0" eb="2">
      <t>スイヘイ</t>
    </rPh>
    <rPh sb="2" eb="4">
      <t>トウゴウ</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</si>
  <si>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</si>
  <si>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</si>
  <si>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代行制</t>
    <rPh sb="0" eb="2">
      <t>ダイコウ</t>
    </rPh>
    <rPh sb="2" eb="3">
      <t>セイ</t>
    </rPh>
    <phoneticPr fontId="3"/>
  </si>
  <si>
    <t>⑤包括的民間委託に関する質問</t>
    <rPh sb="1" eb="4">
      <t>ホウカツテキ</t>
    </rPh>
    <rPh sb="4" eb="6">
      <t>ミンカン</t>
    </rPh>
    <rPh sb="6" eb="8">
      <t>イタク</t>
    </rPh>
    <rPh sb="9" eb="10">
      <t>カン</t>
    </rPh>
    <rPh sb="12" eb="14">
      <t>シツモン</t>
    </rPh>
    <phoneticPr fontId="3"/>
  </si>
  <si>
    <t>方式</t>
    <rPh sb="0" eb="2">
      <t>ホウシキ</t>
    </rPh>
    <phoneticPr fontId="3"/>
  </si>
  <si>
    <t>公務員型</t>
    <rPh sb="0" eb="4">
      <t>コウムインガタ</t>
    </rPh>
    <phoneticPr fontId="3"/>
  </si>
  <si>
    <t>⑧現行の経営体制・手法の継続に関する質問</t>
    <rPh sb="1" eb="3">
      <t>ゲンコウ</t>
    </rPh>
    <rPh sb="4" eb="6">
      <t>ケイエイ</t>
    </rPh>
    <rPh sb="6" eb="8">
      <t>タイセイ</t>
    </rPh>
    <rPh sb="9" eb="11">
      <t>シュホウ</t>
    </rPh>
    <rPh sb="12" eb="14">
      <t>ケイゾク</t>
    </rPh>
    <rPh sb="15" eb="16">
      <t>カン</t>
    </rPh>
    <rPh sb="18" eb="20">
      <t>シツモン</t>
    </rPh>
    <phoneticPr fontId="3"/>
  </si>
  <si>
    <t>団体名</t>
    <rPh sb="0" eb="2">
      <t>ダンタイ</t>
    </rPh>
    <rPh sb="2" eb="3">
      <t>メイ</t>
    </rPh>
    <phoneticPr fontId="32"/>
  </si>
  <si>
    <t>問1（取組状況）</t>
    <rPh sb="0" eb="1">
      <t>ト</t>
    </rPh>
    <rPh sb="3" eb="7">
      <t>トリクミジョウキョウ</t>
    </rPh>
    <phoneticPr fontId="32"/>
  </si>
  <si>
    <t>①事業統合</t>
    <rPh sb="1" eb="3">
      <t>ジギョウ</t>
    </rPh>
    <rPh sb="3" eb="5">
      <t>トウゴウ</t>
    </rPh>
    <phoneticPr fontId="3"/>
  </si>
  <si>
    <t>②施設の共同設置</t>
    <rPh sb="1" eb="3">
      <t>シセツ</t>
    </rPh>
    <rPh sb="4" eb="6">
      <t>キョウドウ</t>
    </rPh>
    <rPh sb="6" eb="8">
      <t>セッチ</t>
    </rPh>
    <phoneticPr fontId="3"/>
  </si>
  <si>
    <t>④管理の一体化</t>
    <rPh sb="1" eb="3">
      <t>カンリ</t>
    </rPh>
    <rPh sb="4" eb="7">
      <t>イッタイカ</t>
    </rPh>
    <phoneticPr fontId="3"/>
  </si>
  <si>
    <t>問１１－２．指定管理者制度の方式を記載してください。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32"/>
  </si>
  <si>
    <t>問１１－３．実施年月日を記載してください。</t>
    <rPh sb="0" eb="1">
      <t>トイ</t>
    </rPh>
    <rPh sb="6" eb="8">
      <t>ジッシ</t>
    </rPh>
    <rPh sb="8" eb="11">
      <t>ネンガッピ</t>
    </rPh>
    <rPh sb="12" eb="14">
      <t>キサイ</t>
    </rPh>
    <phoneticPr fontId="32"/>
  </si>
  <si>
    <t>問１２－２．指定管理者制度の方式を記載してください。</t>
    <rPh sb="0" eb="1">
      <t>トイ</t>
    </rPh>
    <rPh sb="6" eb="8">
      <t>シテイ</t>
    </rPh>
    <rPh sb="8" eb="10">
      <t>カンリ</t>
    </rPh>
    <rPh sb="10" eb="11">
      <t>シャ</t>
    </rPh>
    <rPh sb="11" eb="13">
      <t>セイド</t>
    </rPh>
    <rPh sb="14" eb="16">
      <t>ホウシキ</t>
    </rPh>
    <rPh sb="17" eb="19">
      <t>キサイ</t>
    </rPh>
    <phoneticPr fontId="32"/>
  </si>
  <si>
    <t>問１２－３．実施予定年月日を記載してください。</t>
    <rPh sb="0" eb="1">
      <t>トイ</t>
    </rPh>
    <rPh sb="6" eb="8">
      <t>ジッシ</t>
    </rPh>
    <rPh sb="8" eb="10">
      <t>ヨテイ</t>
    </rPh>
    <rPh sb="10" eb="13">
      <t>ネンガッピ</t>
    </rPh>
    <rPh sb="14" eb="16">
      <t>キサイ</t>
    </rPh>
    <phoneticPr fontId="32"/>
  </si>
  <si>
    <t>問１５－２．実施予定年月日を記載してください。</t>
    <rPh sb="0" eb="1">
      <t>トイ</t>
    </rPh>
    <rPh sb="6" eb="8">
      <t>ジッシ</t>
    </rPh>
    <rPh sb="8" eb="10">
      <t>ヨテイ</t>
    </rPh>
    <rPh sb="10" eb="13">
      <t>ネンガッピ</t>
    </rPh>
    <rPh sb="14" eb="16">
      <t>キサイ</t>
    </rPh>
    <phoneticPr fontId="32"/>
  </si>
  <si>
    <t>問２０－３．実施年月日を記載してください。</t>
    <rPh sb="0" eb="1">
      <t>トイ</t>
    </rPh>
    <rPh sb="6" eb="8">
      <t>ジッシ</t>
    </rPh>
    <rPh sb="8" eb="11">
      <t>ネンガッピ</t>
    </rPh>
    <rPh sb="12" eb="14">
      <t>キサイ</t>
    </rPh>
    <phoneticPr fontId="32"/>
  </si>
  <si>
    <t>問２０－２．移行した地方独立行政法人の類型を記載してください。</t>
    <rPh sb="0" eb="1">
      <t>トイ</t>
    </rPh>
    <rPh sb="6" eb="8">
      <t>イコウ</t>
    </rPh>
    <rPh sb="10" eb="12">
      <t>チホウ</t>
    </rPh>
    <rPh sb="12" eb="14">
      <t>ドクリツ</t>
    </rPh>
    <rPh sb="14" eb="16">
      <t>ギョウセイ</t>
    </rPh>
    <rPh sb="16" eb="18">
      <t>ホウジン</t>
    </rPh>
    <rPh sb="19" eb="21">
      <t>ルイケイ</t>
    </rPh>
    <rPh sb="22" eb="24">
      <t>キサイ</t>
    </rPh>
    <phoneticPr fontId="32"/>
  </si>
  <si>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</si>
  <si>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</si>
  <si>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</si>
  <si>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</si>
  <si>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</si>
  <si>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</si>
  <si>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</si>
  <si>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</si>
  <si>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</si>
  <si>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</si>
  <si>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</si>
  <si>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</si>
  <si>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</si>
  <si>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</si>
  <si>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</si>
  <si>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</si>
  <si>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</si>
  <si>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</si>
  <si>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</si>
  <si>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</si>
  <si>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①事業廃止</t>
    <rPh sb="1" eb="3">
      <t>ジギョウ</t>
    </rPh>
    <rPh sb="3" eb="5">
      <t>ハイシ</t>
    </rPh>
    <phoneticPr fontId="32"/>
  </si>
  <si>
    <t>実施済</t>
    <rPh sb="0" eb="2">
      <t>ジッシ</t>
    </rPh>
    <rPh sb="2" eb="3">
      <t>ズ</t>
    </rPh>
    <phoneticPr fontId="32"/>
  </si>
  <si>
    <t>②民営化・民間譲渡</t>
    <phoneticPr fontId="32"/>
  </si>
  <si>
    <t>③広域化等</t>
    <phoneticPr fontId="32"/>
  </si>
  <si>
    <t>④民間活用（指定管理者制度）</t>
    <rPh sb="1" eb="3">
      <t>ミンカン</t>
    </rPh>
    <rPh sb="3" eb="5">
      <t>カツヨウ</t>
    </rPh>
    <rPh sb="6" eb="8">
      <t>シテイ</t>
    </rPh>
    <rPh sb="8" eb="11">
      <t>カンリシャ</t>
    </rPh>
    <rPh sb="11" eb="13">
      <t>セイド</t>
    </rPh>
    <phoneticPr fontId="32"/>
  </si>
  <si>
    <t>⑤民間活用（包括的民間委託）</t>
    <rPh sb="1" eb="3">
      <t>ミンカン</t>
    </rPh>
    <rPh sb="3" eb="5">
      <t>カツヨウ</t>
    </rPh>
    <rPh sb="6" eb="9">
      <t>ホウカツテキ</t>
    </rPh>
    <rPh sb="9" eb="11">
      <t>ミンカン</t>
    </rPh>
    <rPh sb="11" eb="13">
      <t>イタク</t>
    </rPh>
    <phoneticPr fontId="32"/>
  </si>
  <si>
    <t>⑥民間活用（ＰＰＰ/ＰＦＩ方式の活用）</t>
    <phoneticPr fontId="32"/>
  </si>
  <si>
    <t>⑦地方独立行政法人への移行</t>
    <phoneticPr fontId="32"/>
  </si>
  <si>
    <t>⑧現行継続</t>
    <phoneticPr fontId="3"/>
  </si>
  <si>
    <t>取組状況</t>
    <rPh sb="0" eb="1">
      <t>ト</t>
    </rPh>
    <rPh sb="1" eb="2">
      <t>ク</t>
    </rPh>
    <rPh sb="2" eb="4">
      <t>ジョウキョウ</t>
    </rPh>
    <phoneticPr fontId="32"/>
  </si>
  <si>
    <t>一部</t>
    <rPh sb="0" eb="2">
      <t>イチブ</t>
    </rPh>
    <phoneticPr fontId="3"/>
  </si>
  <si>
    <t>全部</t>
    <rPh sb="0" eb="2">
      <t>ゼンブ</t>
    </rPh>
    <phoneticPr fontId="3"/>
  </si>
  <si>
    <t>３実施年月日</t>
    <rPh sb="1" eb="3">
      <t>ジッシ</t>
    </rPh>
    <rPh sb="3" eb="6">
      <t>ネンガッピ</t>
    </rPh>
    <phoneticPr fontId="3"/>
  </si>
  <si>
    <t>年</t>
    <rPh sb="0" eb="1">
      <t>ネン</t>
    </rPh>
    <phoneticPr fontId="3"/>
  </si>
  <si>
    <t>月</t>
    <rPh sb="0" eb="1">
      <t>ツキ</t>
    </rPh>
    <phoneticPr fontId="3"/>
  </si>
  <si>
    <t>日</t>
    <rPh sb="0" eb="1">
      <t>ヒ</t>
    </rPh>
    <phoneticPr fontId="3"/>
  </si>
  <si>
    <t>問２（事業廃止実施済）</t>
    <rPh sb="0" eb="1">
      <t>トイ</t>
    </rPh>
    <rPh sb="3" eb="5">
      <t>ジギョウ</t>
    </rPh>
    <rPh sb="5" eb="7">
      <t>ハイシ</t>
    </rPh>
    <rPh sb="7" eb="9">
      <t>ジッシ</t>
    </rPh>
    <rPh sb="9" eb="10">
      <t>ズ</t>
    </rPh>
    <phoneticPr fontId="3"/>
  </si>
  <si>
    <t>問３（事業廃止実施予定）</t>
    <rPh sb="0" eb="1">
      <t>トイ</t>
    </rPh>
    <rPh sb="3" eb="5">
      <t>ジギョウ</t>
    </rPh>
    <rPh sb="5" eb="7">
      <t>ハイシ</t>
    </rPh>
    <rPh sb="7" eb="9">
      <t>ジッシ</t>
    </rPh>
    <rPh sb="9" eb="11">
      <t>ヨテイ</t>
    </rPh>
    <phoneticPr fontId="3"/>
  </si>
  <si>
    <t>１取組概要</t>
    <rPh sb="1" eb="2">
      <t>ト</t>
    </rPh>
    <rPh sb="2" eb="3">
      <t>ク</t>
    </rPh>
    <rPh sb="3" eb="5">
      <t>ガイヨウ</t>
    </rPh>
    <phoneticPr fontId="3"/>
  </si>
  <si>
    <t>問4（事業廃止検討中）</t>
    <rPh sb="0" eb="1">
      <t>トイ</t>
    </rPh>
    <rPh sb="3" eb="5">
      <t>ジギョウ</t>
    </rPh>
    <rPh sb="5" eb="7">
      <t>ハイシ</t>
    </rPh>
    <rPh sb="7" eb="10">
      <t>ケントウチュウ</t>
    </rPh>
    <phoneticPr fontId="3"/>
  </si>
  <si>
    <t>２検討状況及び課題</t>
    <rPh sb="1" eb="3">
      <t>ケントウ</t>
    </rPh>
    <rPh sb="3" eb="5">
      <t>ジョウキョウ</t>
    </rPh>
    <rPh sb="5" eb="6">
      <t>オヨ</t>
    </rPh>
    <rPh sb="7" eb="9">
      <t>カダイ</t>
    </rPh>
    <phoneticPr fontId="3"/>
  </si>
  <si>
    <t>問５（民営化・民間譲渡実施済）</t>
    <rPh sb="0" eb="1">
      <t>トイ</t>
    </rPh>
    <rPh sb="3" eb="6">
      <t>ミンエイカ</t>
    </rPh>
    <rPh sb="7" eb="9">
      <t>ミンカン</t>
    </rPh>
    <rPh sb="9" eb="11">
      <t>ジョウト</t>
    </rPh>
    <rPh sb="11" eb="13">
      <t>ジッシ</t>
    </rPh>
    <rPh sb="13" eb="14">
      <t>ズ</t>
    </rPh>
    <phoneticPr fontId="3"/>
  </si>
  <si>
    <t>問６（民営化・民間譲渡実施予定）</t>
    <rPh sb="0" eb="1">
      <t>トイ</t>
    </rPh>
    <rPh sb="3" eb="6">
      <t>ミンエイカ</t>
    </rPh>
    <rPh sb="7" eb="9">
      <t>ミンカン</t>
    </rPh>
    <rPh sb="9" eb="11">
      <t>ジョウト</t>
    </rPh>
    <rPh sb="11" eb="13">
      <t>ジッシ</t>
    </rPh>
    <rPh sb="13" eb="15">
      <t>ヨテイ</t>
    </rPh>
    <phoneticPr fontId="3"/>
  </si>
  <si>
    <t>問７（民営化・民間譲渡検討中）</t>
    <rPh sb="0" eb="1">
      <t>トイ</t>
    </rPh>
    <rPh sb="3" eb="6">
      <t>ミンエイカ</t>
    </rPh>
    <rPh sb="7" eb="9">
      <t>ミンカン</t>
    </rPh>
    <rPh sb="9" eb="11">
      <t>ジョウト</t>
    </rPh>
    <rPh sb="11" eb="14">
      <t>ケントウチュウ</t>
    </rPh>
    <phoneticPr fontId="3"/>
  </si>
  <si>
    <t>問８（広域化等実施済）</t>
    <rPh sb="0" eb="1">
      <t>トイ</t>
    </rPh>
    <rPh sb="3" eb="6">
      <t>コウイキカ</t>
    </rPh>
    <rPh sb="6" eb="7">
      <t>トウ</t>
    </rPh>
    <rPh sb="7" eb="9">
      <t>ジッシ</t>
    </rPh>
    <rPh sb="9" eb="10">
      <t>ズ</t>
    </rPh>
    <phoneticPr fontId="3"/>
  </si>
  <si>
    <t>２水道</t>
    <rPh sb="1" eb="3">
      <t>スイドウ</t>
    </rPh>
    <phoneticPr fontId="3"/>
  </si>
  <si>
    <t>水平統合</t>
    <rPh sb="0" eb="2">
      <t>スイヘイ</t>
    </rPh>
    <rPh sb="2" eb="4">
      <t>トウゴウ</t>
    </rPh>
    <phoneticPr fontId="3"/>
  </si>
  <si>
    <t>既存の一部事務組合等を活用</t>
    <phoneticPr fontId="3"/>
  </si>
  <si>
    <t>区域外給水をきっかけ</t>
    <phoneticPr fontId="3"/>
  </si>
  <si>
    <t>③施設管理の共同化</t>
    <rPh sb="1" eb="3">
      <t>シセツ</t>
    </rPh>
    <rPh sb="3" eb="5">
      <t>カンリ</t>
    </rPh>
    <rPh sb="6" eb="8">
      <t>キョウドウ</t>
    </rPh>
    <rPh sb="8" eb="9">
      <t>カ</t>
    </rPh>
    <phoneticPr fontId="3"/>
  </si>
  <si>
    <t>②施設の共同設置</t>
    <rPh sb="1" eb="3">
      <t>シセツ</t>
    </rPh>
    <rPh sb="4" eb="6">
      <t>キョウドウ</t>
    </rPh>
    <rPh sb="6" eb="8">
      <t>セッチ</t>
    </rPh>
    <phoneticPr fontId="3"/>
  </si>
  <si>
    <t>①事業統合</t>
    <rPh sb="1" eb="3">
      <t>ジギョウ</t>
    </rPh>
    <rPh sb="3" eb="5">
      <t>トウゴウ</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</si>
  <si>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</si>
  <si>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</si>
  <si>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保守点検業務の共同化</t>
    <rPh sb="0" eb="2">
      <t>ホシュ</t>
    </rPh>
    <rPh sb="2" eb="4">
      <t>テンケン</t>
    </rPh>
    <rPh sb="4" eb="6">
      <t>ギョウム</t>
    </rPh>
    <rPh sb="7" eb="9">
      <t>キョウドウ</t>
    </rPh>
    <rPh sb="9" eb="10">
      <t>カ</t>
    </rPh>
    <phoneticPr fontId="3"/>
  </si>
  <si>
    <t>④管理の一体化</t>
    <rPh sb="1" eb="3">
      <t>カンリ</t>
    </rPh>
    <rPh sb="4" eb="7">
      <t>イッタイカ</t>
    </rPh>
    <phoneticPr fontId="3"/>
  </si>
  <si>
    <t>事務の代替執行</t>
    <phoneticPr fontId="3"/>
  </si>
  <si>
    <t>システムの共同化</t>
    <rPh sb="5" eb="7">
      <t>キョウドウ</t>
    </rPh>
    <rPh sb="7" eb="8">
      <t>カ</t>
    </rPh>
    <phoneticPr fontId="3"/>
  </si>
  <si>
    <t>シェアードサービス</t>
    <phoneticPr fontId="3"/>
  </si>
  <si>
    <t>水質データ検査・管理</t>
    <phoneticPr fontId="3"/>
  </si>
  <si>
    <t>２下水道</t>
    <rPh sb="1" eb="4">
      <t>ゲスイドウ</t>
    </rPh>
    <phoneticPr fontId="3"/>
  </si>
  <si>
    <t>①汚水処理施設の統廃合</t>
    <phoneticPr fontId="3"/>
  </si>
  <si>
    <t>②汚泥処理の共同化</t>
    <phoneticPr fontId="3"/>
  </si>
  <si>
    <t>③維持管理・事務の共同化</t>
    <phoneticPr fontId="3"/>
  </si>
  <si>
    <t>④最適な汚水処理施設の選択</t>
    <phoneticPr fontId="3"/>
  </si>
  <si>
    <t>問９（広域化等実施予定）</t>
    <rPh sb="0" eb="1">
      <t>ト</t>
    </rPh>
    <rPh sb="3" eb="6">
      <t>コウイキカ</t>
    </rPh>
    <rPh sb="6" eb="7">
      <t>トウ</t>
    </rPh>
    <rPh sb="7" eb="9">
      <t>ジッシ</t>
    </rPh>
    <rPh sb="9" eb="11">
      <t>ヨテイ</t>
    </rPh>
    <phoneticPr fontId="3"/>
  </si>
  <si>
    <t>問１０（広域化等検討中）</t>
    <rPh sb="0" eb="1">
      <t>トイ</t>
    </rPh>
    <rPh sb="4" eb="7">
      <t>コウイキカ</t>
    </rPh>
    <rPh sb="7" eb="8">
      <t>トウ</t>
    </rPh>
    <rPh sb="8" eb="10">
      <t>ケントウ</t>
    </rPh>
    <rPh sb="10" eb="11">
      <t>チュウ</t>
    </rPh>
    <phoneticPr fontId="3"/>
  </si>
  <si>
    <t>問１１（指定管理者制度実施済）</t>
    <rPh sb="0" eb="1">
      <t>トイ</t>
    </rPh>
    <rPh sb="4" eb="6">
      <t>シテイ</t>
    </rPh>
    <rPh sb="6" eb="9">
      <t>カンリシャ</t>
    </rPh>
    <rPh sb="9" eb="11">
      <t>セイド</t>
    </rPh>
    <rPh sb="11" eb="13">
      <t>ジッシ</t>
    </rPh>
    <rPh sb="13" eb="14">
      <t>ズ</t>
    </rPh>
    <phoneticPr fontId="3"/>
  </si>
  <si>
    <t>２方式</t>
    <rPh sb="1" eb="3">
      <t>ホウシキ</t>
    </rPh>
    <phoneticPr fontId="3"/>
  </si>
  <si>
    <t>問１２（指定管理者制度実施予定）</t>
    <rPh sb="0" eb="1">
      <t>トイ</t>
    </rPh>
    <rPh sb="4" eb="6">
      <t>シテイ</t>
    </rPh>
    <rPh sb="6" eb="9">
      <t>カンリシャ</t>
    </rPh>
    <rPh sb="9" eb="11">
      <t>セイド</t>
    </rPh>
    <rPh sb="11" eb="13">
      <t>ジッシ</t>
    </rPh>
    <rPh sb="13" eb="15">
      <t>ヨテイ</t>
    </rPh>
    <phoneticPr fontId="3"/>
  </si>
  <si>
    <t>問１３（指定管理者制度検討中）</t>
    <rPh sb="0" eb="1">
      <t>トイ</t>
    </rPh>
    <rPh sb="4" eb="6">
      <t>シテイ</t>
    </rPh>
    <rPh sb="6" eb="9">
      <t>カンリシャ</t>
    </rPh>
    <rPh sb="9" eb="11">
      <t>セイド</t>
    </rPh>
    <rPh sb="11" eb="14">
      <t>ケントウチュウ</t>
    </rPh>
    <phoneticPr fontId="3"/>
  </si>
  <si>
    <t>問１４（包括的民間委託実施済）</t>
    <rPh sb="0" eb="1">
      <t>トイ</t>
    </rPh>
    <rPh sb="11" eb="13">
      <t>ジッシ</t>
    </rPh>
    <rPh sb="13" eb="14">
      <t>ズ</t>
    </rPh>
    <phoneticPr fontId="3"/>
  </si>
  <si>
    <t>２実施年月日</t>
    <rPh sb="1" eb="3">
      <t>ジッシ</t>
    </rPh>
    <rPh sb="3" eb="6">
      <t>ネンガッピ</t>
    </rPh>
    <phoneticPr fontId="3"/>
  </si>
  <si>
    <t>問１５（包括的民間委託実施予定）</t>
    <rPh sb="0" eb="1">
      <t>トイ</t>
    </rPh>
    <rPh sb="11" eb="13">
      <t>ジッシ</t>
    </rPh>
    <rPh sb="13" eb="15">
      <t>ヨテイ</t>
    </rPh>
    <phoneticPr fontId="3"/>
  </si>
  <si>
    <t>問１６（包括的民間委託検討中）</t>
    <rPh sb="0" eb="1">
      <t>トイ</t>
    </rPh>
    <rPh sb="11" eb="14">
      <t>ケントウチュウ</t>
    </rPh>
    <phoneticPr fontId="3"/>
  </si>
  <si>
    <t>その①</t>
    <phoneticPr fontId="3"/>
  </si>
  <si>
    <t>その②</t>
    <phoneticPr fontId="3"/>
  </si>
  <si>
    <t>その③</t>
    <phoneticPr fontId="3"/>
  </si>
  <si>
    <t>問２０（地方独立行政法人への移行実施済）</t>
    <rPh sb="0" eb="1">
      <t>トイ</t>
    </rPh>
    <rPh sb="4" eb="6">
      <t>チホウ</t>
    </rPh>
    <rPh sb="6" eb="8">
      <t>ドクリツ</t>
    </rPh>
    <rPh sb="8" eb="10">
      <t>ギョウセイ</t>
    </rPh>
    <rPh sb="10" eb="12">
      <t>ホウジン</t>
    </rPh>
    <rPh sb="14" eb="16">
      <t>イコウ</t>
    </rPh>
    <rPh sb="16" eb="18">
      <t>ジッシ</t>
    </rPh>
    <rPh sb="18" eb="19">
      <t>ズ</t>
    </rPh>
    <phoneticPr fontId="3"/>
  </si>
  <si>
    <t>問２１（地方独立行政法人への移行実施予定）</t>
    <rPh sb="0" eb="1">
      <t>トイ</t>
    </rPh>
    <rPh sb="4" eb="6">
      <t>チホウ</t>
    </rPh>
    <rPh sb="6" eb="8">
      <t>ドクリツ</t>
    </rPh>
    <rPh sb="8" eb="10">
      <t>ギョウセイ</t>
    </rPh>
    <rPh sb="10" eb="12">
      <t>ホウジン</t>
    </rPh>
    <rPh sb="14" eb="16">
      <t>イコウ</t>
    </rPh>
    <rPh sb="16" eb="18">
      <t>ジッシ</t>
    </rPh>
    <rPh sb="18" eb="20">
      <t>ヨテイ</t>
    </rPh>
    <phoneticPr fontId="3"/>
  </si>
  <si>
    <t>問２２（地方独立行政法人への移行検討中）</t>
    <rPh sb="0" eb="1">
      <t>トイ</t>
    </rPh>
    <rPh sb="4" eb="6">
      <t>チホウ</t>
    </rPh>
    <rPh sb="6" eb="8">
      <t>ドクリツ</t>
    </rPh>
    <rPh sb="8" eb="10">
      <t>ギョウセイ</t>
    </rPh>
    <rPh sb="10" eb="12">
      <t>ホウジン</t>
    </rPh>
    <rPh sb="14" eb="16">
      <t>イコウ</t>
    </rPh>
    <rPh sb="16" eb="19">
      <t>ケントウチュウ</t>
    </rPh>
    <phoneticPr fontId="3"/>
  </si>
  <si>
    <t>問２３（⑧現行の経営体制・手法の継続）</t>
    <rPh sb="0" eb="1">
      <t>トイ</t>
    </rPh>
    <phoneticPr fontId="3"/>
  </si>
  <si>
    <t>２今後の経営改革の方向性等</t>
    <phoneticPr fontId="3"/>
  </si>
  <si>
    <t>垂直統合</t>
    <rPh sb="0" eb="2">
      <t>スイチョク</t>
    </rPh>
    <rPh sb="2" eb="4">
      <t>トウゴウ</t>
    </rPh>
    <phoneticPr fontId="3"/>
  </si>
  <si>
    <t>抜本的な改革の取組</t>
    <phoneticPr fontId="3"/>
  </si>
  <si>
    <t>ｴﾗｰﾁｪｯｸ</t>
    <phoneticPr fontId="3"/>
  </si>
  <si>
    <t xml:space="preserve"> </t>
  </si>
  <si>
    <t>問２－２．全部と一部の別を記載してください。</t>
    <rPh sb="0" eb="1">
      <t>トイ</t>
    </rPh>
    <rPh sb="5" eb="7">
      <t>ゼンブ</t>
    </rPh>
    <rPh sb="8" eb="10">
      <t>イチブ</t>
    </rPh>
    <rPh sb="11" eb="12">
      <t>ベツ</t>
    </rPh>
    <rPh sb="13" eb="15">
      <t>キサイ</t>
    </rPh>
    <phoneticPr fontId="32"/>
  </si>
  <si>
    <t>問３－２．全部と一部の別を記載してください。</t>
    <rPh sb="0" eb="1">
      <t>トイ</t>
    </rPh>
    <rPh sb="5" eb="7">
      <t>ゼンブ</t>
    </rPh>
    <rPh sb="8" eb="10">
      <t>イチブ</t>
    </rPh>
    <rPh sb="11" eb="12">
      <t>ベツ</t>
    </rPh>
    <rPh sb="13" eb="15">
      <t>キサイ</t>
    </rPh>
    <phoneticPr fontId="32"/>
  </si>
  <si>
    <t>問５－２．全部と一部の別を記載してください。</t>
    <rPh sb="0" eb="1">
      <t>トイ</t>
    </rPh>
    <rPh sb="5" eb="7">
      <t>ゼンブ</t>
    </rPh>
    <rPh sb="8" eb="10">
      <t>イチブ</t>
    </rPh>
    <rPh sb="11" eb="12">
      <t>ベツ</t>
    </rPh>
    <rPh sb="13" eb="15">
      <t>キサイ</t>
    </rPh>
    <phoneticPr fontId="32"/>
  </si>
  <si>
    <t>問６－２．全部と一部の別を記載してください。</t>
    <rPh sb="0" eb="1">
      <t>トイ</t>
    </rPh>
    <rPh sb="5" eb="7">
      <t>ゼンブ</t>
    </rPh>
    <rPh sb="8" eb="10">
      <t>イチブ</t>
    </rPh>
    <rPh sb="11" eb="12">
      <t>ベツ</t>
    </rPh>
    <rPh sb="13" eb="15">
      <t>キサイ</t>
    </rPh>
    <phoneticPr fontId="32"/>
  </si>
  <si>
    <t>２全部・一部</t>
    <rPh sb="1" eb="3">
      <t>ゼンブ</t>
    </rPh>
    <rPh sb="4" eb="6">
      <t>イチブ</t>
    </rPh>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</si>
  <si>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</si>
  <si>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</si>
  <si>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</si>
  <si>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</si>
  <si>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</si>
  <si>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</si>
  <si>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</si>
  <si>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</si>
  <si>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</si>
  <si>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</si>
  <si>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</si>
  <si>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</si>
  <si>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</si>
  <si>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</si>
  <si>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</si>
  <si>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</si>
  <si>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</si>
  <si>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</si>
  <si>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</si>
  <si>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</si>
  <si>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</si>
  <si>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</si>
  <si>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</si>
  <si>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</si>
  <si>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</si>
  <si>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</si>
  <si>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分類コード</t>
    <rPh sb="0" eb="2">
      <t>ブンルイ</t>
    </rPh>
    <phoneticPr fontId="3"/>
  </si>
  <si>
    <t>業種名</t>
    <rPh sb="0" eb="2">
      <t>ギョウシュ</t>
    </rPh>
    <rPh sb="2" eb="3">
      <t>メイ</t>
    </rPh>
    <phoneticPr fontId="3"/>
  </si>
  <si>
    <t>事業名</t>
    <rPh sb="0" eb="2">
      <t>ジギョウ</t>
    </rPh>
    <rPh sb="2" eb="3">
      <t>メイ</t>
    </rPh>
    <phoneticPr fontId="3"/>
  </si>
  <si>
    <t>団体名</t>
    <rPh sb="0" eb="2">
      <t>ダンタイ</t>
    </rPh>
    <rPh sb="2" eb="3">
      <t>メイ</t>
    </rPh>
    <phoneticPr fontId="3"/>
  </si>
  <si>
    <t>法適・法非適の別</t>
    <rPh sb="0" eb="1">
      <t>ホウ</t>
    </rPh>
    <rPh sb="1" eb="2">
      <t>テキ</t>
    </rPh>
    <rPh sb="3" eb="4">
      <t>ホウ</t>
    </rPh>
    <rPh sb="4" eb="5">
      <t>ヒ</t>
    </rPh>
    <rPh sb="5" eb="6">
      <t>テキ</t>
    </rPh>
    <rPh sb="7" eb="8">
      <t>ベツ</t>
    </rPh>
    <phoneticPr fontId="3"/>
  </si>
  <si>
    <t>施設名</t>
    <rPh sb="0" eb="2">
      <t>シセツ</t>
    </rPh>
    <rPh sb="2" eb="3">
      <t>メイ</t>
    </rPh>
    <phoneticPr fontId="3"/>
  </si>
  <si>
    <t>団体コード</t>
    <rPh sb="0" eb="2">
      <t>ダンタイ</t>
    </rPh>
    <phoneticPr fontId="3"/>
  </si>
  <si>
    <t>●作成時の注意事項等</t>
    <rPh sb="1" eb="3">
      <t>サクセイ</t>
    </rPh>
    <rPh sb="3" eb="4">
      <t>ジ</t>
    </rPh>
    <rPh sb="5" eb="7">
      <t>チュウイ</t>
    </rPh>
    <rPh sb="7" eb="9">
      <t>ジコウ</t>
    </rPh>
    <rPh sb="9" eb="10">
      <t>トウ</t>
    </rPh>
    <phoneticPr fontId="3"/>
  </si>
  <si>
    <t>●回答担当者</t>
    <rPh sb="1" eb="3">
      <t>カイトウ</t>
    </rPh>
    <rPh sb="3" eb="6">
      <t>タントウシャ</t>
    </rPh>
    <phoneticPr fontId="3"/>
  </si>
  <si>
    <t>担当課</t>
    <rPh sb="0" eb="2">
      <t>タントウ</t>
    </rPh>
    <rPh sb="2" eb="3">
      <t>カ</t>
    </rPh>
    <phoneticPr fontId="3"/>
  </si>
  <si>
    <t>担当者</t>
    <rPh sb="0" eb="3">
      <t>タントウシャ</t>
    </rPh>
    <phoneticPr fontId="3"/>
  </si>
  <si>
    <t>電話番号</t>
    <rPh sb="0" eb="2">
      <t>デンワ</t>
    </rPh>
    <rPh sb="2" eb="4">
      <t>バンゴウ</t>
    </rPh>
    <phoneticPr fontId="3"/>
  </si>
  <si>
    <t>E-mail</t>
    <phoneticPr fontId="3"/>
  </si>
  <si>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</si>
  <si>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</si>
  <si>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</si>
  <si>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</si>
  <si>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</si>
  <si>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</si>
  <si>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</si>
  <si>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</si>
  <si>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</si>
  <si>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</si>
  <si>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</si>
  <si>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</si>
  <si>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</si>
  <si>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</si>
  <si>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</si>
  <si>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</si>
  <si>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</si>
  <si>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</si>
  <si>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</si>
  <si>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</si>
  <si>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</si>
  <si>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</si>
  <si>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</si>
  <si>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●問１</t>
    <rPh sb="1" eb="2">
      <t>ト</t>
    </rPh>
    <phoneticPr fontId="3"/>
  </si>
  <si>
    <t>施設コード</t>
    <rPh sb="0" eb="2">
      <t>シセツ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</si>
  <si>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</si>
  <si>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</si>
  <si>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</si>
  <si>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</si>
  <si>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</si>
  <si>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</si>
  <si>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</si>
  <si>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</si>
  <si>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以下の取組について、平成29年度末（平成30年3月31日）における取組状況（実施済・実施予定・検討中のうちいずれか１つ）を選択してください。①～⑦については、複数選択可。
　また、いずれの取組も実施していない場合は⑧を選択してください。</t>
    <phoneticPr fontId="3"/>
  </si>
  <si>
    <t xml:space="preserve">実施済、実施予定、検討中は,、いずれか１つを選択。
</t>
    <phoneticPr fontId="3"/>
  </si>
  <si>
    <t>取組状況</t>
    <phoneticPr fontId="3"/>
  </si>
  <si>
    <t>実施済</t>
    <phoneticPr fontId="3"/>
  </si>
  <si>
    <t>実施予定</t>
    <phoneticPr fontId="3"/>
  </si>
  <si>
    <t>検討中</t>
    <phoneticPr fontId="3"/>
  </si>
  <si>
    <r>
      <t>（問１で①の事業廃止を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6" eb="8">
      <t>ジギョウ</t>
    </rPh>
    <rPh sb="8" eb="10">
      <t>ハイシ</t>
    </rPh>
    <rPh sb="12" eb="14">
      <t>ジッシ</t>
    </rPh>
    <rPh sb="14" eb="15">
      <t>ズミ</t>
    </rPh>
    <rPh sb="19" eb="21">
      <t>バアイ</t>
    </rPh>
    <rPh sb="22" eb="24">
      <t>カイトウ</t>
    </rPh>
    <phoneticPr fontId="3"/>
  </si>
  <si>
    <t>問２－１．実施した取組の概要を記載してください。</t>
    <phoneticPr fontId="3"/>
  </si>
  <si>
    <t>全部事業廃止</t>
    <phoneticPr fontId="3"/>
  </si>
  <si>
    <t>一部事業廃止</t>
    <rPh sb="0" eb="2">
      <t>イチブ</t>
    </rPh>
    <phoneticPr fontId="3"/>
  </si>
  <si>
    <t>平成</t>
    <rPh sb="0" eb="2">
      <t>ヘイセイ</t>
    </rPh>
    <phoneticPr fontId="3"/>
  </si>
  <si>
    <t>年</t>
    <rPh sb="0" eb="1">
      <t>ネン</t>
    </rPh>
    <phoneticPr fontId="3"/>
  </si>
  <si>
    <r>
      <t>（問１で①の事業廃止を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6" eb="8">
      <t>ジギョウ</t>
    </rPh>
    <rPh sb="8" eb="10">
      <t>ハイシ</t>
    </rPh>
    <rPh sb="12" eb="14">
      <t>ジッシ</t>
    </rPh>
    <rPh sb="14" eb="16">
      <t>ヨテイ</t>
    </rPh>
    <rPh sb="20" eb="22">
      <t>バアイ</t>
    </rPh>
    <rPh sb="23" eb="25">
      <t>カイトウ</t>
    </rPh>
    <phoneticPr fontId="3"/>
  </si>
  <si>
    <t>問３－１．実施予定の取組の概要を記載してください。</t>
    <rPh sb="7" eb="9">
      <t>ヨテイ</t>
    </rPh>
    <phoneticPr fontId="3"/>
  </si>
  <si>
    <r>
      <t>（問１で①の事業廃止を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6" eb="8">
      <t>ジギョウ</t>
    </rPh>
    <rPh sb="8" eb="10">
      <t>ハイシ</t>
    </rPh>
    <rPh sb="12" eb="15">
      <t>ケントウチュウ</t>
    </rPh>
    <rPh sb="19" eb="21">
      <t>バアイ</t>
    </rPh>
    <rPh sb="22" eb="24">
      <t>カイトウ</t>
    </rPh>
    <phoneticPr fontId="3"/>
  </si>
  <si>
    <t>問４－１．検討中の取組の概要を記載してください。</t>
    <phoneticPr fontId="3"/>
  </si>
  <si>
    <t>月</t>
    <rPh sb="0" eb="1">
      <t>ゲツ</t>
    </rPh>
    <phoneticPr fontId="3"/>
  </si>
  <si>
    <t>日</t>
    <rPh sb="0" eb="1">
      <t>ヒ</t>
    </rPh>
    <phoneticPr fontId="3"/>
  </si>
  <si>
    <t>問４－２．検討状況及び課題について記載してください。</t>
    <phoneticPr fontId="3"/>
  </si>
  <si>
    <r>
      <t>（問１で②の民営化・民間譲渡を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16" eb="18">
      <t>ジッシ</t>
    </rPh>
    <rPh sb="18" eb="19">
      <t>ズミ</t>
    </rPh>
    <rPh sb="23" eb="25">
      <t>バアイ</t>
    </rPh>
    <rPh sb="26" eb="28">
      <t>カイトウ</t>
    </rPh>
    <phoneticPr fontId="3"/>
  </si>
  <si>
    <t>問５－１．実施した取組の概要を記載してください。</t>
    <phoneticPr fontId="3"/>
  </si>
  <si>
    <r>
      <t>（問１で②の民営化・民間譲渡を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6" eb="9">
      <t>ミンエイカ</t>
    </rPh>
    <rPh sb="10" eb="12">
      <t>ミンカン</t>
    </rPh>
    <rPh sb="12" eb="14">
      <t>ジョウト</t>
    </rPh>
    <rPh sb="16" eb="18">
      <t>ジッシ</t>
    </rPh>
    <rPh sb="18" eb="20">
      <t>ヨテイ</t>
    </rPh>
    <rPh sb="24" eb="26">
      <t>バアイ</t>
    </rPh>
    <rPh sb="27" eb="29">
      <t>カイトウ</t>
    </rPh>
    <phoneticPr fontId="3"/>
  </si>
  <si>
    <t>問６－１．実施予定の取組の概要を記載してください。</t>
    <rPh sb="7" eb="9">
      <t>ヨテイ</t>
    </rPh>
    <phoneticPr fontId="3"/>
  </si>
  <si>
    <t>全部民営化・民間譲渡</t>
    <rPh sb="2" eb="5">
      <t>ミンエイカ</t>
    </rPh>
    <rPh sb="6" eb="8">
      <t>ミンカン</t>
    </rPh>
    <rPh sb="8" eb="10">
      <t>ジョウト</t>
    </rPh>
    <phoneticPr fontId="3"/>
  </si>
  <si>
    <t>一部民営化・民間譲渡</t>
    <rPh sb="0" eb="2">
      <t>イチブ</t>
    </rPh>
    <rPh sb="2" eb="5">
      <t>ミンエイカ</t>
    </rPh>
    <rPh sb="6" eb="8">
      <t>ミンカン</t>
    </rPh>
    <rPh sb="8" eb="10">
      <t>ジョウト</t>
    </rPh>
    <phoneticPr fontId="3"/>
  </si>
  <si>
    <r>
      <t>（問１で②の民営化・民間譲渡を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6" eb="9">
      <t>ミンエイカ</t>
    </rPh>
    <rPh sb="10" eb="12">
      <t>ミンカン</t>
    </rPh>
    <rPh sb="12" eb="14">
      <t>ジョウト</t>
    </rPh>
    <rPh sb="16" eb="19">
      <t>ケントウチュウ</t>
    </rPh>
    <rPh sb="23" eb="25">
      <t>バアイ</t>
    </rPh>
    <rPh sb="26" eb="28">
      <t>カイトウ</t>
    </rPh>
    <phoneticPr fontId="3"/>
  </si>
  <si>
    <t>問７－１．検討中の取組の概要を記載してください。</t>
    <phoneticPr fontId="3"/>
  </si>
  <si>
    <t>問７－２．検討状況及び課題について記載してください。</t>
    <phoneticPr fontId="3"/>
  </si>
  <si>
    <r>
      <t>（問１で③の広域化等を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6" eb="9">
      <t>コウイキカ</t>
    </rPh>
    <rPh sb="9" eb="10">
      <t>トウ</t>
    </rPh>
    <rPh sb="12" eb="14">
      <t>ジッシ</t>
    </rPh>
    <rPh sb="14" eb="15">
      <t>ズミ</t>
    </rPh>
    <rPh sb="19" eb="21">
      <t>バアイ</t>
    </rPh>
    <rPh sb="22" eb="24">
      <t>カイトウ</t>
    </rPh>
    <phoneticPr fontId="3"/>
  </si>
  <si>
    <t>問８－１．実施した取組の概要を記載してください。</t>
    <phoneticPr fontId="3"/>
  </si>
  <si>
    <t>問８－３．実施年月日を記載してください。</t>
    <rPh sb="0" eb="1">
      <t>トイ</t>
    </rPh>
    <rPh sb="5" eb="7">
      <t>ジッシ</t>
    </rPh>
    <rPh sb="7" eb="10">
      <t>ネンガッピ</t>
    </rPh>
    <rPh sb="11" eb="13">
      <t>キサイ</t>
    </rPh>
    <phoneticPr fontId="32"/>
  </si>
  <si>
    <t>水道事業</t>
    <rPh sb="0" eb="2">
      <t>スイドウ</t>
    </rPh>
    <rPh sb="2" eb="4">
      <t>ジギョウ</t>
    </rPh>
    <phoneticPr fontId="3"/>
  </si>
  <si>
    <t>水平統合</t>
    <rPh sb="0" eb="2">
      <t>スイヘイ</t>
    </rPh>
    <rPh sb="2" eb="4">
      <t>トウゴウ</t>
    </rPh>
    <phoneticPr fontId="3"/>
  </si>
  <si>
    <t>垂直統合</t>
    <rPh sb="0" eb="2">
      <t>スイチョク</t>
    </rPh>
    <rPh sb="2" eb="4">
      <t>トウゴウ</t>
    </rPh>
    <phoneticPr fontId="3"/>
  </si>
  <si>
    <t>事務の代替執行</t>
    <rPh sb="0" eb="2">
      <t>ジム</t>
    </rPh>
    <rPh sb="3" eb="5">
      <t>ダイタイ</t>
    </rPh>
    <rPh sb="5" eb="7">
      <t>シッコウ</t>
    </rPh>
    <phoneticPr fontId="3"/>
  </si>
  <si>
    <t>維持管理の受け皿組織</t>
    <rPh sb="0" eb="2">
      <t>イジ</t>
    </rPh>
    <rPh sb="2" eb="4">
      <t>カンリ</t>
    </rPh>
    <rPh sb="5" eb="6">
      <t>ウ</t>
    </rPh>
    <rPh sb="7" eb="8">
      <t>ザラ</t>
    </rPh>
    <rPh sb="8" eb="10">
      <t>ソシキ</t>
    </rPh>
    <phoneticPr fontId="3"/>
  </si>
  <si>
    <t>保守点検業務の共同化</t>
    <rPh sb="0" eb="2">
      <t>ホシュ</t>
    </rPh>
    <rPh sb="2" eb="4">
      <t>テンケン</t>
    </rPh>
    <rPh sb="4" eb="6">
      <t>ギョウム</t>
    </rPh>
    <rPh sb="7" eb="10">
      <t>キョウドウカ</t>
    </rPh>
    <phoneticPr fontId="3"/>
  </si>
  <si>
    <t>システムの共同化</t>
    <rPh sb="5" eb="8">
      <t>キョウドウカ</t>
    </rPh>
    <phoneticPr fontId="3"/>
  </si>
  <si>
    <t>シェアードサービス</t>
    <phoneticPr fontId="3"/>
  </si>
  <si>
    <t>水質データ検査・管理</t>
    <rPh sb="0" eb="2">
      <t>スイシツ</t>
    </rPh>
    <rPh sb="5" eb="7">
      <t>ケンサ</t>
    </rPh>
    <rPh sb="8" eb="10">
      <t>カンリ</t>
    </rPh>
    <phoneticPr fontId="3"/>
  </si>
  <si>
    <t>既存の一部事務組合等を活用した水平統合</t>
    <rPh sb="0" eb="2">
      <t>キゾン</t>
    </rPh>
    <rPh sb="3" eb="5">
      <t>イチブ</t>
    </rPh>
    <rPh sb="5" eb="7">
      <t>ジム</t>
    </rPh>
    <rPh sb="7" eb="10">
      <t>クミアイトウ</t>
    </rPh>
    <rPh sb="11" eb="13">
      <t>カツヨウ</t>
    </rPh>
    <rPh sb="15" eb="17">
      <t>スイヘイ</t>
    </rPh>
    <rPh sb="17" eb="19">
      <t>トウゴウ</t>
    </rPh>
    <phoneticPr fontId="3"/>
  </si>
  <si>
    <t>区域外給水をきっかけとした水平統合</t>
    <rPh sb="0" eb="3">
      <t>クイキガイ</t>
    </rPh>
    <rPh sb="3" eb="5">
      <t>キュウスイ</t>
    </rPh>
    <rPh sb="13" eb="15">
      <t>スイヘイ</t>
    </rPh>
    <rPh sb="15" eb="17">
      <t>トウゴウ</t>
    </rPh>
    <phoneticPr fontId="3"/>
  </si>
  <si>
    <t>・事業統合</t>
    <rPh sb="1" eb="3">
      <t>ジギョウ</t>
    </rPh>
    <rPh sb="3" eb="5">
      <t>トウゴウ</t>
    </rPh>
    <phoneticPr fontId="3"/>
  </si>
  <si>
    <t>・施設の共同設置</t>
    <rPh sb="1" eb="3">
      <t>シセツ</t>
    </rPh>
    <rPh sb="4" eb="6">
      <t>キョウドウ</t>
    </rPh>
    <rPh sb="6" eb="8">
      <t>セッチ</t>
    </rPh>
    <phoneticPr fontId="3"/>
  </si>
  <si>
    <t>・施設管理の共同化</t>
    <rPh sb="1" eb="3">
      <t>シセツ</t>
    </rPh>
    <rPh sb="3" eb="5">
      <t>カンリ</t>
    </rPh>
    <rPh sb="6" eb="9">
      <t>キョウドウカ</t>
    </rPh>
    <phoneticPr fontId="3"/>
  </si>
  <si>
    <t>・管理の一体化</t>
    <rPh sb="1" eb="3">
      <t>カンリ</t>
    </rPh>
    <rPh sb="4" eb="7">
      <t>イッタイカ</t>
    </rPh>
    <phoneticPr fontId="3"/>
  </si>
  <si>
    <t>下水道事業</t>
    <rPh sb="0" eb="1">
      <t>ゲ</t>
    </rPh>
    <rPh sb="1" eb="3">
      <t>スイドウ</t>
    </rPh>
    <rPh sb="3" eb="5">
      <t>ジギョウ</t>
    </rPh>
    <phoneticPr fontId="3"/>
  </si>
  <si>
    <t>・汚水処理施設の統廃合</t>
    <rPh sb="1" eb="3">
      <t>オスイ</t>
    </rPh>
    <rPh sb="3" eb="5">
      <t>ショリ</t>
    </rPh>
    <rPh sb="5" eb="7">
      <t>シセツ</t>
    </rPh>
    <rPh sb="8" eb="11">
      <t>トウハイゴウ</t>
    </rPh>
    <phoneticPr fontId="3"/>
  </si>
  <si>
    <t>・汚泥処理の共同化</t>
    <rPh sb="1" eb="3">
      <t>オデイ</t>
    </rPh>
    <rPh sb="3" eb="5">
      <t>ショリ</t>
    </rPh>
    <rPh sb="6" eb="9">
      <t>キョウドウカ</t>
    </rPh>
    <phoneticPr fontId="3"/>
  </si>
  <si>
    <t>・維持管理・事務の共同化</t>
    <rPh sb="1" eb="3">
      <t>イジ</t>
    </rPh>
    <rPh sb="3" eb="5">
      <t>カンリ</t>
    </rPh>
    <rPh sb="6" eb="8">
      <t>ジム</t>
    </rPh>
    <rPh sb="9" eb="12">
      <t>キョウドウカ</t>
    </rPh>
    <phoneticPr fontId="3"/>
  </si>
  <si>
    <r>
      <t>（問１で③の広域化等を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6" eb="9">
      <t>コウイキカ</t>
    </rPh>
    <rPh sb="9" eb="10">
      <t>トウ</t>
    </rPh>
    <rPh sb="12" eb="14">
      <t>ジッシ</t>
    </rPh>
    <rPh sb="14" eb="16">
      <t>ヨテイ</t>
    </rPh>
    <rPh sb="20" eb="22">
      <t>バアイ</t>
    </rPh>
    <rPh sb="23" eb="25">
      <t>カイトウ</t>
    </rPh>
    <phoneticPr fontId="3"/>
  </si>
  <si>
    <r>
      <t>問８－２．</t>
    </r>
    <r>
      <rPr>
        <b/>
        <sz val="11"/>
        <color rgb="FFFF0000"/>
        <rFont val="ＭＳ Ｐゴシック"/>
        <family val="3"/>
        <charset val="128"/>
        <scheme val="minor"/>
      </rPr>
      <t>（水道事業・下水道事業のみ）</t>
    </r>
    <r>
      <rPr>
        <b/>
        <sz val="11"/>
        <color theme="1"/>
        <rFont val="ＭＳ Ｐゴシック"/>
        <family val="3"/>
        <charset val="128"/>
        <scheme val="minor"/>
      </rPr>
      <t>広域化等の類型を記載してください（複数選択可）。</t>
    </r>
    <rPh sb="0" eb="1">
      <t>トイ</t>
    </rPh>
    <rPh sb="6" eb="8">
      <t>スイドウ</t>
    </rPh>
    <rPh sb="8" eb="10">
      <t>ジギョウ</t>
    </rPh>
    <rPh sb="11" eb="14">
      <t>ゲスイドウ</t>
    </rPh>
    <rPh sb="14" eb="16">
      <t>ジギョウ</t>
    </rPh>
    <rPh sb="19" eb="22">
      <t>コウイキカ</t>
    </rPh>
    <rPh sb="22" eb="23">
      <t>トウ</t>
    </rPh>
    <rPh sb="24" eb="26">
      <t>ルイケイ</t>
    </rPh>
    <rPh sb="27" eb="29">
      <t>キサイ</t>
    </rPh>
    <rPh sb="36" eb="38">
      <t>フクスウ</t>
    </rPh>
    <rPh sb="38" eb="40">
      <t>センタク</t>
    </rPh>
    <rPh sb="40" eb="41">
      <t>カ</t>
    </rPh>
    <phoneticPr fontId="32"/>
  </si>
  <si>
    <r>
      <t>問９－２．</t>
    </r>
    <r>
      <rPr>
        <b/>
        <sz val="11"/>
        <color rgb="FFFF0000"/>
        <rFont val="ＭＳ Ｐゴシック"/>
        <family val="3"/>
        <charset val="128"/>
        <scheme val="minor"/>
      </rPr>
      <t>（水道事業・下水道事業のみ）</t>
    </r>
    <r>
      <rPr>
        <b/>
        <sz val="11"/>
        <color theme="1"/>
        <rFont val="ＭＳ Ｐゴシック"/>
        <family val="3"/>
        <charset val="128"/>
        <scheme val="minor"/>
      </rPr>
      <t>広域化等の類型を記載してください（複数選択可）。</t>
    </r>
    <rPh sb="0" eb="1">
      <t>トイ</t>
    </rPh>
    <rPh sb="6" eb="8">
      <t>スイドウ</t>
    </rPh>
    <rPh sb="8" eb="10">
      <t>ジギョウ</t>
    </rPh>
    <rPh sb="11" eb="14">
      <t>ゲスイドウ</t>
    </rPh>
    <rPh sb="14" eb="16">
      <t>ジギョウ</t>
    </rPh>
    <rPh sb="19" eb="22">
      <t>コウイキカ</t>
    </rPh>
    <rPh sb="22" eb="23">
      <t>トウ</t>
    </rPh>
    <rPh sb="24" eb="26">
      <t>ルイケイ</t>
    </rPh>
    <rPh sb="27" eb="29">
      <t>キサイ</t>
    </rPh>
    <rPh sb="36" eb="38">
      <t>フクスウ</t>
    </rPh>
    <rPh sb="38" eb="40">
      <t>センタク</t>
    </rPh>
    <rPh sb="40" eb="41">
      <t>カ</t>
    </rPh>
    <phoneticPr fontId="32"/>
  </si>
  <si>
    <t>問９－１．実施予定の取組の概要を記載してください。</t>
    <rPh sb="7" eb="9">
      <t>ヨテイ</t>
    </rPh>
    <phoneticPr fontId="3"/>
  </si>
  <si>
    <t>問９－３．実施予定年月日を記載してください。</t>
    <rPh sb="0" eb="1">
      <t>トイ</t>
    </rPh>
    <rPh sb="5" eb="7">
      <t>ジッシ</t>
    </rPh>
    <rPh sb="7" eb="9">
      <t>ヨテイ</t>
    </rPh>
    <rPh sb="9" eb="12">
      <t>ネンガッピ</t>
    </rPh>
    <rPh sb="13" eb="15">
      <t>キサイ</t>
    </rPh>
    <phoneticPr fontId="32"/>
  </si>
  <si>
    <r>
      <t>（問１で③の広域化等を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6" eb="9">
      <t>コウイキカ</t>
    </rPh>
    <rPh sb="9" eb="10">
      <t>トウ</t>
    </rPh>
    <rPh sb="12" eb="15">
      <t>ケントウチュウ</t>
    </rPh>
    <rPh sb="19" eb="21">
      <t>バアイ</t>
    </rPh>
    <rPh sb="22" eb="24">
      <t>カイトウ</t>
    </rPh>
    <phoneticPr fontId="3"/>
  </si>
  <si>
    <t>問１０－１．検討中の取組の概要を記載してください。</t>
    <phoneticPr fontId="3"/>
  </si>
  <si>
    <t>問１０－２．検討状況及び課題について記載してください。</t>
    <phoneticPr fontId="3"/>
  </si>
  <si>
    <t>①事業廃止に関する質問</t>
    <rPh sb="1" eb="3">
      <t>ジギョウ</t>
    </rPh>
    <rPh sb="3" eb="5">
      <t>ハイシ</t>
    </rPh>
    <rPh sb="6" eb="7">
      <t>カン</t>
    </rPh>
    <rPh sb="9" eb="11">
      <t>シツモン</t>
    </rPh>
    <phoneticPr fontId="3"/>
  </si>
  <si>
    <t>②民営化・民間譲渡に関する質問</t>
    <rPh sb="1" eb="4">
      <t>ミンエイカ</t>
    </rPh>
    <rPh sb="5" eb="7">
      <t>ミンカン</t>
    </rPh>
    <rPh sb="7" eb="9">
      <t>ジョウト</t>
    </rPh>
    <rPh sb="10" eb="11">
      <t>カン</t>
    </rPh>
    <rPh sb="13" eb="15">
      <t>シツモン</t>
    </rPh>
    <phoneticPr fontId="3"/>
  </si>
  <si>
    <t>③広域化等に関する質問</t>
    <rPh sb="1" eb="4">
      <t>コウイキカ</t>
    </rPh>
    <rPh sb="4" eb="5">
      <t>トウ</t>
    </rPh>
    <rPh sb="6" eb="7">
      <t>カン</t>
    </rPh>
    <rPh sb="9" eb="11">
      <t>シツモン</t>
    </rPh>
    <phoneticPr fontId="3"/>
  </si>
  <si>
    <t>④指定管理者制度に関する質問</t>
    <rPh sb="1" eb="3">
      <t>シテイ</t>
    </rPh>
    <rPh sb="3" eb="5">
      <t>カンリ</t>
    </rPh>
    <rPh sb="5" eb="6">
      <t>シャ</t>
    </rPh>
    <rPh sb="6" eb="8">
      <t>セイド</t>
    </rPh>
    <rPh sb="9" eb="10">
      <t>カン</t>
    </rPh>
    <rPh sb="12" eb="14">
      <t>シツモン</t>
    </rPh>
    <phoneticPr fontId="3"/>
  </si>
  <si>
    <r>
      <t>（問１で④の指定管理者制度を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6" eb="8">
      <t>シテイ</t>
    </rPh>
    <rPh sb="8" eb="10">
      <t>カンリ</t>
    </rPh>
    <rPh sb="10" eb="11">
      <t>シャ</t>
    </rPh>
    <rPh sb="11" eb="13">
      <t>セイド</t>
    </rPh>
    <rPh sb="15" eb="17">
      <t>ジッシ</t>
    </rPh>
    <rPh sb="17" eb="18">
      <t>ズミ</t>
    </rPh>
    <rPh sb="22" eb="24">
      <t>バアイ</t>
    </rPh>
    <rPh sb="25" eb="27">
      <t>カイトウ</t>
    </rPh>
    <phoneticPr fontId="3"/>
  </si>
  <si>
    <t>問１１－１．実施した取組の概要を記載してください。</t>
    <phoneticPr fontId="3"/>
  </si>
  <si>
    <r>
      <t>（問１で④の指定管理者制度を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6" eb="8">
      <t>シテイ</t>
    </rPh>
    <rPh sb="8" eb="11">
      <t>カンリシャ</t>
    </rPh>
    <rPh sb="11" eb="13">
      <t>セイド</t>
    </rPh>
    <rPh sb="15" eb="17">
      <t>ジッシ</t>
    </rPh>
    <rPh sb="17" eb="19">
      <t>ヨテイ</t>
    </rPh>
    <rPh sb="23" eb="25">
      <t>バアイ</t>
    </rPh>
    <rPh sb="26" eb="28">
      <t>カイトウ</t>
    </rPh>
    <phoneticPr fontId="3"/>
  </si>
  <si>
    <t>問１２－１．実施予定の取組の概要を記載してください。</t>
    <rPh sb="8" eb="10">
      <t>ヨテイ</t>
    </rPh>
    <phoneticPr fontId="3"/>
  </si>
  <si>
    <r>
      <t>（問１で④の指定管理者制度を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6" eb="8">
      <t>シテイ</t>
    </rPh>
    <rPh sb="8" eb="11">
      <t>カンリシャ</t>
    </rPh>
    <rPh sb="11" eb="13">
      <t>セイド</t>
    </rPh>
    <rPh sb="15" eb="18">
      <t>ケントウチュウ</t>
    </rPh>
    <rPh sb="22" eb="24">
      <t>バアイ</t>
    </rPh>
    <rPh sb="25" eb="27">
      <t>カイトウ</t>
    </rPh>
    <phoneticPr fontId="3"/>
  </si>
  <si>
    <t>問１３－１．検討中の取組の概要を記載してください。</t>
    <phoneticPr fontId="3"/>
  </si>
  <si>
    <t>問１３－２．検討状況及び課題について記載してください。</t>
    <phoneticPr fontId="3"/>
  </si>
  <si>
    <r>
      <t>（問１で⑤の包括的民間委託を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6" eb="9">
      <t>ホウカツテキ</t>
    </rPh>
    <rPh sb="9" eb="11">
      <t>ミンカン</t>
    </rPh>
    <rPh sb="11" eb="13">
      <t>イタク</t>
    </rPh>
    <rPh sb="15" eb="17">
      <t>ジッシ</t>
    </rPh>
    <rPh sb="17" eb="18">
      <t>ズミ</t>
    </rPh>
    <rPh sb="22" eb="24">
      <t>バアイ</t>
    </rPh>
    <rPh sb="25" eb="27">
      <t>カイトウ</t>
    </rPh>
    <phoneticPr fontId="3"/>
  </si>
  <si>
    <t>問１４－１．実施した取組の概要を記載してください。</t>
    <phoneticPr fontId="3"/>
  </si>
  <si>
    <r>
      <t>（問１で⑤の包括的民間委託を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15" eb="17">
      <t>ジッシ</t>
    </rPh>
    <rPh sb="17" eb="19">
      <t>ヨテイ</t>
    </rPh>
    <rPh sb="23" eb="25">
      <t>バアイ</t>
    </rPh>
    <rPh sb="26" eb="28">
      <t>カイトウ</t>
    </rPh>
    <phoneticPr fontId="3"/>
  </si>
  <si>
    <t>問１５－１．実施予定の取組の概要を記載してください。</t>
    <rPh sb="8" eb="10">
      <t>ヨテイ</t>
    </rPh>
    <phoneticPr fontId="3"/>
  </si>
  <si>
    <r>
      <t>（問１で⑤の包括的民間委託を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15" eb="18">
      <t>ケントウチュウ</t>
    </rPh>
    <rPh sb="22" eb="24">
      <t>バアイ</t>
    </rPh>
    <rPh sb="25" eb="27">
      <t>カイトウ</t>
    </rPh>
    <phoneticPr fontId="3"/>
  </si>
  <si>
    <t>問１６－１．検討中の取組の概要を記載してください。</t>
    <phoneticPr fontId="3"/>
  </si>
  <si>
    <t>問１６－２．検討状況及び課題について記載してください。</t>
    <phoneticPr fontId="3"/>
  </si>
  <si>
    <t>⑥ＰＰＰ／ＰＦＩに関する質問</t>
    <rPh sb="9" eb="10">
      <t>カン</t>
    </rPh>
    <rPh sb="12" eb="14">
      <t>シツモン</t>
    </rPh>
    <phoneticPr fontId="3"/>
  </si>
  <si>
    <r>
      <t>（問１で⑥のＰＰＰ／ＰＦＩを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15" eb="17">
      <t>ジッシ</t>
    </rPh>
    <rPh sb="17" eb="18">
      <t>ズミ</t>
    </rPh>
    <rPh sb="22" eb="24">
      <t>バアイ</t>
    </rPh>
    <rPh sb="25" eb="27">
      <t>カイトウ</t>
    </rPh>
    <phoneticPr fontId="3"/>
  </si>
  <si>
    <t>問１７－１．実施した取組の概要を記載してください。</t>
    <phoneticPr fontId="3"/>
  </si>
  <si>
    <t>問１７－２．ＰＰＰ／ＰＦＩの方式を記載してください（複数選択可）。</t>
    <rPh sb="0" eb="1">
      <t>トイ</t>
    </rPh>
    <rPh sb="14" eb="16">
      <t>ホウシキ</t>
    </rPh>
    <rPh sb="17" eb="19">
      <t>キサイ</t>
    </rPh>
    <rPh sb="26" eb="28">
      <t>フクスウ</t>
    </rPh>
    <rPh sb="28" eb="30">
      <t>センタク</t>
    </rPh>
    <rPh sb="30" eb="31">
      <t>カ</t>
    </rPh>
    <phoneticPr fontId="32"/>
  </si>
  <si>
    <r>
      <t>（問１で⑥のＰＰＰ／ＰＦＩを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15" eb="17">
      <t>ジッシ</t>
    </rPh>
    <rPh sb="17" eb="19">
      <t>ヨテイ</t>
    </rPh>
    <rPh sb="23" eb="25">
      <t>バアイ</t>
    </rPh>
    <rPh sb="26" eb="28">
      <t>カイトウ</t>
    </rPh>
    <phoneticPr fontId="3"/>
  </si>
  <si>
    <r>
      <t>（問１で⑥のＰＰＰ／ＰＦＩを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15" eb="18">
      <t>ケントウチュウ</t>
    </rPh>
    <rPh sb="22" eb="24">
      <t>バアイ</t>
    </rPh>
    <rPh sb="25" eb="27">
      <t>カイトウ</t>
    </rPh>
    <phoneticPr fontId="3"/>
  </si>
  <si>
    <t>問１８－１．実施予定の取組の概要を記載してください。</t>
    <rPh sb="8" eb="10">
      <t>ヨテイ</t>
    </rPh>
    <phoneticPr fontId="3"/>
  </si>
  <si>
    <t>問１８－２．ＰＰＰ／ＰＦＩの方式を記載してください（複数選択可）。</t>
    <rPh sb="0" eb="1">
      <t>トイ</t>
    </rPh>
    <rPh sb="14" eb="16">
      <t>ホウシキ</t>
    </rPh>
    <rPh sb="17" eb="19">
      <t>キサイ</t>
    </rPh>
    <rPh sb="26" eb="28">
      <t>フクスウ</t>
    </rPh>
    <rPh sb="28" eb="30">
      <t>センタク</t>
    </rPh>
    <rPh sb="30" eb="31">
      <t>カ</t>
    </rPh>
    <phoneticPr fontId="32"/>
  </si>
  <si>
    <t>問１９－１．検討中の取組の概要を記載してください。</t>
    <phoneticPr fontId="3"/>
  </si>
  <si>
    <t>問１９－２．検討状況及び課題について記載してください。</t>
    <phoneticPr fontId="3"/>
  </si>
  <si>
    <t>⑦地方独立行政法人への移行に関する質問</t>
    <rPh sb="1" eb="9">
      <t>チ</t>
    </rPh>
    <rPh sb="11" eb="13">
      <t>イコウ</t>
    </rPh>
    <rPh sb="14" eb="15">
      <t>カン</t>
    </rPh>
    <rPh sb="17" eb="19">
      <t>シツモン</t>
    </rPh>
    <phoneticPr fontId="3"/>
  </si>
  <si>
    <r>
      <t>（問１で⑦の地方独立行政法人への移行を</t>
    </r>
    <r>
      <rPr>
        <b/>
        <sz val="11"/>
        <color rgb="FFFF0000"/>
        <rFont val="ＭＳ Ｐゴシック"/>
        <family val="3"/>
        <charset val="128"/>
        <scheme val="minor"/>
      </rPr>
      <t>”実施済”</t>
    </r>
    <r>
      <rPr>
        <b/>
        <sz val="11"/>
        <color theme="1"/>
        <rFont val="ＭＳ Ｐゴシック"/>
        <family val="3"/>
        <charset val="128"/>
        <scheme val="minor"/>
      </rPr>
      <t>とした場合に回答）</t>
    </r>
    <rPh sb="1" eb="2">
      <t>トイ</t>
    </rPh>
    <rPh sb="6" eb="14">
      <t>チ</t>
    </rPh>
    <rPh sb="16" eb="18">
      <t>イコウ</t>
    </rPh>
    <rPh sb="20" eb="22">
      <t>ジッシ</t>
    </rPh>
    <rPh sb="22" eb="23">
      <t>ズミ</t>
    </rPh>
    <rPh sb="27" eb="29">
      <t>バアイ</t>
    </rPh>
    <rPh sb="30" eb="32">
      <t>カイトウ</t>
    </rPh>
    <phoneticPr fontId="3"/>
  </si>
  <si>
    <t>問２０－１．実施した取組の概要を記載してください。</t>
    <phoneticPr fontId="3"/>
  </si>
  <si>
    <t>公務員型</t>
    <rPh sb="0" eb="3">
      <t>コウムイン</t>
    </rPh>
    <rPh sb="3" eb="4">
      <t>カタ</t>
    </rPh>
    <phoneticPr fontId="3"/>
  </si>
  <si>
    <t>非公務員型</t>
    <rPh sb="0" eb="1">
      <t>ヒ</t>
    </rPh>
    <rPh sb="1" eb="4">
      <t>コウムイン</t>
    </rPh>
    <rPh sb="4" eb="5">
      <t>カタ</t>
    </rPh>
    <phoneticPr fontId="3"/>
  </si>
  <si>
    <r>
      <t>（問１で⑦の地方独立行政法人への移行を</t>
    </r>
    <r>
      <rPr>
        <b/>
        <sz val="11"/>
        <color rgb="FFFF0000"/>
        <rFont val="ＭＳ Ｐゴシック"/>
        <family val="3"/>
        <charset val="128"/>
        <scheme val="minor"/>
      </rPr>
      <t>”実施予定”</t>
    </r>
    <r>
      <rPr>
        <b/>
        <sz val="11"/>
        <color theme="1"/>
        <rFont val="ＭＳ Ｐゴシック"/>
        <family val="3"/>
        <charset val="128"/>
        <scheme val="minor"/>
      </rPr>
      <t>とした場合に回答）</t>
    </r>
    <rPh sb="1" eb="2">
      <t>トイ</t>
    </rPh>
    <rPh sb="20" eb="22">
      <t>ジッシ</t>
    </rPh>
    <rPh sb="22" eb="24">
      <t>ヨテイ</t>
    </rPh>
    <rPh sb="28" eb="30">
      <t>バアイ</t>
    </rPh>
    <rPh sb="31" eb="33">
      <t>カイトウ</t>
    </rPh>
    <phoneticPr fontId="3"/>
  </si>
  <si>
    <r>
      <t>（問１で⑦の地方独立行政法人への移行を</t>
    </r>
    <r>
      <rPr>
        <b/>
        <sz val="11"/>
        <color rgb="FFFF0000"/>
        <rFont val="ＭＳ Ｐゴシック"/>
        <family val="3"/>
        <charset val="128"/>
        <scheme val="minor"/>
      </rPr>
      <t>”検討中”</t>
    </r>
    <r>
      <rPr>
        <b/>
        <sz val="11"/>
        <color theme="1"/>
        <rFont val="ＭＳ Ｐゴシック"/>
        <family val="3"/>
        <charset val="128"/>
        <scheme val="minor"/>
      </rPr>
      <t>とした場合に回答）</t>
    </r>
    <rPh sb="1" eb="2">
      <t>トイ</t>
    </rPh>
    <rPh sb="6" eb="8">
      <t>チホウ</t>
    </rPh>
    <rPh sb="8" eb="10">
      <t>ドクリツ</t>
    </rPh>
    <rPh sb="10" eb="12">
      <t>ギョウセイ</t>
    </rPh>
    <rPh sb="12" eb="14">
      <t>ホウジン</t>
    </rPh>
    <rPh sb="16" eb="18">
      <t>イコウ</t>
    </rPh>
    <rPh sb="20" eb="23">
      <t>ケントウチュウ</t>
    </rPh>
    <rPh sb="27" eb="29">
      <t>バアイ</t>
    </rPh>
    <rPh sb="30" eb="32">
      <t>カイトウ</t>
    </rPh>
    <phoneticPr fontId="3"/>
  </si>
  <si>
    <t>問２１－１．実施予定の取組の概要を記載してください。</t>
    <rPh sb="8" eb="10">
      <t>ヨテイ</t>
    </rPh>
    <phoneticPr fontId="3"/>
  </si>
  <si>
    <t>問２１－２．移行した地方独立行政法人の類型を記載してください。</t>
    <rPh sb="0" eb="1">
      <t>トイ</t>
    </rPh>
    <rPh sb="6" eb="8">
      <t>イコウ</t>
    </rPh>
    <rPh sb="10" eb="18">
      <t>チ</t>
    </rPh>
    <rPh sb="19" eb="21">
      <t>ルイケイ</t>
    </rPh>
    <rPh sb="22" eb="24">
      <t>キサイ</t>
    </rPh>
    <phoneticPr fontId="32"/>
  </si>
  <si>
    <t>問２１－３．実施予定年月日を記載してください。</t>
    <rPh sb="0" eb="1">
      <t>トイ</t>
    </rPh>
    <rPh sb="6" eb="8">
      <t>ジッシ</t>
    </rPh>
    <rPh sb="8" eb="10">
      <t>ヨテイ</t>
    </rPh>
    <rPh sb="10" eb="13">
      <t>ネンガッピ</t>
    </rPh>
    <rPh sb="14" eb="16">
      <t>キサイ</t>
    </rPh>
    <phoneticPr fontId="32"/>
  </si>
  <si>
    <t>問２２－１．検討中の取組の概要を記載してください。</t>
    <phoneticPr fontId="3"/>
  </si>
  <si>
    <t>問２２－２．検討状況及び課題について記載してください。</t>
    <phoneticPr fontId="3"/>
  </si>
  <si>
    <r>
      <t>（問１で⑧の現行の経営体制・手法の継続を選択した場合に</t>
    </r>
    <r>
      <rPr>
        <b/>
        <sz val="11"/>
        <color theme="1"/>
        <rFont val="ＭＳ Ｐゴシック"/>
        <family val="3"/>
        <charset val="128"/>
        <scheme val="minor"/>
      </rPr>
      <t>回答）</t>
    </r>
    <rPh sb="1" eb="2">
      <t>トイ</t>
    </rPh>
    <rPh sb="6" eb="8">
      <t>ゲンコウ</t>
    </rPh>
    <rPh sb="9" eb="11">
      <t>ケイエイ</t>
    </rPh>
    <rPh sb="11" eb="13">
      <t>タイセイ</t>
    </rPh>
    <rPh sb="14" eb="16">
      <t>シュホウ</t>
    </rPh>
    <rPh sb="17" eb="19">
      <t>ケイゾク</t>
    </rPh>
    <rPh sb="20" eb="22">
      <t>センタク</t>
    </rPh>
    <rPh sb="24" eb="26">
      <t>バアイ</t>
    </rPh>
    <rPh sb="27" eb="29">
      <t>カイトウ</t>
    </rPh>
    <phoneticPr fontId="3"/>
  </si>
  <si>
    <t>問２３－２．今後の経営改革の方向性等について、考えられることを記載してください。</t>
    <rPh sb="0" eb="1">
      <t>トイ</t>
    </rPh>
    <rPh sb="6" eb="8">
      <t>コンゴ</t>
    </rPh>
    <rPh sb="9" eb="11">
      <t>ケイエイ</t>
    </rPh>
    <rPh sb="11" eb="13">
      <t>カイカク</t>
    </rPh>
    <rPh sb="14" eb="17">
      <t>ホウコウセイ</t>
    </rPh>
    <rPh sb="17" eb="18">
      <t>トウ</t>
    </rPh>
    <rPh sb="23" eb="24">
      <t>カンガ</t>
    </rPh>
    <rPh sb="31" eb="33">
      <t>キサイ</t>
    </rPh>
    <phoneticPr fontId="32"/>
  </si>
  <si>
    <t>問２３－１－１．現行の経営体制・手法の継続する理由を選択してください（複数選択可）。</t>
    <rPh sb="23" eb="25">
      <t>リユウ</t>
    </rPh>
    <rPh sb="26" eb="28">
      <t>センタク</t>
    </rPh>
    <phoneticPr fontId="3"/>
  </si>
  <si>
    <t>問２３－１－２．理由を記載してください。</t>
    <rPh sb="8" eb="10">
      <t>リユウ</t>
    </rPh>
    <rPh sb="11" eb="13">
      <t>キサイ</t>
    </rPh>
    <phoneticPr fontId="3"/>
  </si>
  <si>
    <t>現行継続理由</t>
    <rPh sb="0" eb="2">
      <t>ゲンコウ</t>
    </rPh>
    <rPh sb="2" eb="4">
      <t>ケイゾク</t>
    </rPh>
    <rPh sb="4" eb="6">
      <t>リユウ</t>
    </rPh>
    <phoneticPr fontId="3"/>
  </si>
  <si>
    <t>・</t>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</si>
  <si>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</si>
  <si>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</si>
  <si>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</si>
  <si>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</si>
  <si>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</si>
  <si>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</si>
  <si>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</si>
  <si>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</si>
  <si>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t>
    <phoneticPr fontId="3"/>
  </si>
  <si>
    <t>※本シートには絶対に変更を加えないでください。</t>
    <rPh sb="1" eb="2">
      <t>ホン</t>
    </rPh>
    <rPh sb="7" eb="9">
      <t>ゼッタイ</t>
    </rPh>
    <rPh sb="10" eb="12">
      <t>ヘンコウ</t>
    </rPh>
    <rPh sb="13" eb="14">
      <t>クワ</t>
    </rPh>
    <phoneticPr fontId="3"/>
  </si>
  <si>
    <t>団体コード</t>
    <rPh sb="0" eb="2">
      <t>ダンタイ</t>
    </rPh>
    <phoneticPr fontId="33"/>
  </si>
  <si>
    <t>都道府県名</t>
    <rPh sb="0" eb="4">
      <t>トドウフケン</t>
    </rPh>
    <rPh sb="4" eb="5">
      <t>メイ</t>
    </rPh>
    <phoneticPr fontId="33"/>
  </si>
  <si>
    <t>団体名</t>
    <rPh sb="0" eb="2">
      <t>ダンタイ</t>
    </rPh>
    <rPh sb="2" eb="3">
      <t>メイ</t>
    </rPh>
    <phoneticPr fontId="33"/>
  </si>
  <si>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</si>
  <si>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</si>
  <si>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</si>
  <si>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</si>
  <si>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</si>
  <si>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</si>
  <si>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</si>
  <si>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</si>
  <si>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</si>
  <si>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</si>
  <si>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</si>
  <si>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</si>
  <si>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</si>
  <si>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</si>
  <si>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</si>
  <si>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</si>
  <si>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</si>
  <si>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</si>
  <si>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</si>
  <si>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</si>
  <si>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</si>
  <si>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</si>
  <si>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</si>
  <si>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</si>
  <si>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</si>
  <si>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</si>
  <si>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</si>
  <si>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</si>
  <si>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</si>
  <si>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</si>
  <si>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</si>
  <si>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</si>
  <si>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</si>
  <si>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</si>
  <si>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</si>
  <si>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</si>
  <si>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</si>
  <si>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</si>
  <si>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</si>
  <si>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</si>
  <si>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</si>
  <si>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</si>
  <si>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</si>
  <si>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</si>
  <si>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</si>
  <si>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</si>
  <si>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</si>
  <si>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</si>
  <si>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</si>
  <si>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</si>
  <si>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</si>
  <si>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</si>
  <si>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</si>
  <si>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</si>
  <si>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</si>
  <si>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</si>
  <si>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</si>
  <si>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</si>
  <si>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</si>
  <si>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</si>
  <si>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</si>
  <si>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</si>
  <si>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</si>
  <si>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</si>
  <si>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</si>
  <si>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</si>
  <si>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</si>
  <si>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</si>
  <si>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</si>
  <si>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</si>
  <si>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</si>
  <si>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</si>
  <si>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</si>
  <si>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</si>
  <si>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</si>
  <si>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</si>
  <si>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</si>
  <si>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</si>
  <si>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</si>
  <si>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</si>
  <si>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</si>
  <si>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</si>
  <si>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</si>
  <si>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</si>
  <si>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</si>
  <si>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</si>
  <si>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</si>
  <si>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</si>
  <si>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</si>
  <si>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</si>
  <si>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</si>
  <si>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</si>
  <si>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</si>
  <si>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</si>
  <si>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</si>
  <si>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</si>
  <si>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</si>
  <si>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</si>
  <si>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</si>
  <si>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</si>
  <si>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</si>
  <si>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</si>
  <si>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</si>
  <si>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</si>
  <si>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</si>
  <si>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</si>
  <si>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</si>
  <si>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</si>
  <si>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</si>
  <si>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</si>
  <si>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</si>
  <si>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</si>
  <si>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</si>
  <si>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</si>
  <si>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</si>
  <si>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</si>
  <si>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</si>
  <si>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</si>
  <si>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</si>
  <si>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</si>
  <si>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</si>
  <si>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</si>
  <si>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</si>
  <si>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</si>
  <si>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</si>
  <si>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</si>
  <si>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</si>
  <si>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</si>
  <si>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</si>
  <si>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</si>
  <si>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</si>
  <si>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</si>
  <si>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</si>
  <si>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</si>
  <si>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</si>
  <si>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</si>
  <si>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</si>
  <si>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</si>
  <si>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</si>
  <si>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</si>
  <si>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</si>
  <si>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</si>
  <si>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</si>
  <si>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</si>
  <si>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</si>
  <si>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</si>
  <si>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</si>
  <si>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</si>
  <si>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</si>
  <si>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</si>
  <si>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</si>
  <si>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</si>
  <si>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</si>
  <si>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</si>
  <si>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</si>
  <si>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</si>
  <si>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</si>
  <si>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</si>
  <si>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</si>
  <si>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</si>
  <si>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</si>
  <si>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</si>
  <si>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</si>
  <si>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</si>
  <si>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</si>
  <si>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</si>
  <si>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</si>
  <si>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</si>
  <si>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</si>
  <si>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</si>
  <si>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</si>
  <si>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</si>
  <si>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</si>
  <si>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</si>
  <si>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</si>
  <si>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</si>
  <si>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</si>
  <si>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</si>
  <si>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</si>
  <si>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</si>
  <si>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</si>
  <si>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</si>
  <si>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</si>
  <si>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</si>
  <si>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</si>
  <si>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</si>
  <si>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</si>
  <si>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</si>
  <si>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</si>
  <si>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</si>
  <si>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</si>
  <si>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</si>
  <si>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</si>
  <si>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</si>
  <si>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</si>
  <si>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</si>
  <si>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</si>
  <si>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</si>
  <si>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</si>
  <si>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</si>
  <si>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</si>
  <si>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</si>
  <si>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</si>
  <si>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</si>
  <si>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</si>
  <si>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</si>
  <si>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</si>
  <si>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</si>
  <si>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</si>
  <si>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</si>
  <si>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</si>
  <si>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</si>
  <si>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</si>
  <si>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</si>
  <si>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</si>
  <si>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</si>
  <si>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</si>
  <si>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</si>
  <si>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</si>
  <si>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</si>
  <si>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</si>
  <si>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</si>
  <si>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</si>
  <si>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</si>
  <si>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</si>
  <si>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</si>
  <si>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</si>
  <si>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</si>
  <si>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</si>
  <si>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</si>
  <si>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</si>
  <si>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</si>
  <si>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</si>
  <si>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</si>
  <si>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</si>
  <si>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</si>
  <si>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</si>
  <si>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</si>
  <si>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</si>
  <si>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</si>
  <si>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</si>
  <si>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</si>
  <si>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</si>
  <si>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</si>
  <si>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</si>
  <si>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</si>
  <si>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</si>
  <si>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</si>
  <si>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</si>
  <si>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</si>
  <si>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</si>
  <si>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</si>
  <si>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</si>
  <si>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</si>
  <si>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</si>
  <si>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</si>
  <si>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</si>
  <si>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</si>
  <si>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</si>
  <si>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</si>
  <si>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</si>
  <si>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</si>
  <si>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</si>
  <si>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</si>
  <si>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</si>
  <si>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</si>
  <si>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</si>
  <si>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</si>
  <si>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</si>
  <si>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</si>
  <si>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</si>
  <si>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</si>
  <si>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</si>
  <si>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</si>
  <si>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</si>
  <si>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</si>
  <si>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</si>
  <si>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</si>
  <si>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</si>
  <si>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</si>
  <si>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</si>
  <si>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</si>
  <si>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</si>
  <si>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</si>
  <si>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</si>
  <si>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</si>
  <si>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</si>
  <si>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</si>
  <si>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</si>
  <si>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</si>
  <si>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</si>
  <si>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</si>
  <si>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</si>
  <si>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</si>
  <si>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</si>
  <si>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</si>
  <si>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</si>
  <si>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</si>
  <si>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</si>
  <si>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</si>
  <si>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</si>
  <si>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</si>
  <si>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</si>
  <si>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</si>
  <si>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</si>
  <si>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</si>
  <si>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</si>
  <si>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</si>
  <si>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</si>
  <si>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</si>
  <si>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</si>
  <si>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</si>
  <si>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</si>
  <si>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</si>
  <si>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</si>
  <si>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</si>
  <si>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</si>
  <si>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</si>
  <si>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</si>
  <si>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</si>
  <si>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</si>
  <si>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</si>
  <si>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</si>
  <si>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</si>
  <si>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</si>
  <si>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</si>
  <si>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</si>
  <si>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</si>
  <si>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</si>
  <si>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</si>
  <si>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</si>
  <si>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</si>
  <si>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</si>
  <si>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</si>
  <si>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</si>
  <si>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</si>
  <si>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</si>
  <si>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</si>
  <si>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</si>
  <si>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</si>
  <si>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</si>
  <si>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</si>
  <si>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</si>
  <si>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</si>
  <si>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</si>
  <si>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</si>
  <si>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</si>
  <si>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</si>
  <si>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</si>
  <si>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</si>
  <si>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</si>
  <si>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</si>
  <si>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</si>
  <si>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</si>
  <si>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</si>
  <si>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</si>
  <si>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</si>
  <si>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</si>
  <si>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</si>
  <si>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</si>
  <si>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</si>
  <si>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</si>
  <si>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</si>
  <si>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</si>
  <si>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</si>
  <si>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</si>
  <si>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</si>
  <si>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</si>
  <si>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</si>
  <si>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</si>
  <si>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</si>
  <si>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</si>
  <si>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</si>
  <si>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</si>
  <si>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</si>
  <si>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</si>
  <si>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</si>
  <si>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</si>
  <si>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</si>
  <si>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後志広域連合</t>
    <rPh sb="2" eb="4">
      <t>コウイキ</t>
    </rPh>
    <rPh sb="4" eb="6">
      <t>レンゴウ</t>
    </rPh>
    <phoneticPr fontId="3"/>
  </si>
  <si>
    <t>018163</t>
  </si>
  <si>
    <t>とかち広域消防事務組合</t>
  </si>
  <si>
    <t>018198</t>
  </si>
  <si>
    <t>名寄地区衛生施設事務組合</t>
  </si>
  <si>
    <t>018236</t>
  </si>
  <si>
    <t>富良野広域連合</t>
    <rPh sb="0" eb="3">
      <t>フラノ</t>
    </rPh>
    <rPh sb="3" eb="5">
      <t>コウイキ</t>
    </rPh>
    <rPh sb="5" eb="7">
      <t>レンゴウ</t>
    </rPh>
    <phoneticPr fontId="3"/>
  </si>
  <si>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</si>
  <si>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3"/>
  </si>
  <si>
    <t>018279</t>
  </si>
  <si>
    <t>大雪浄化組合</t>
  </si>
  <si>
    <t>018295</t>
  </si>
  <si>
    <t>日高東部衛生組合</t>
  </si>
  <si>
    <t>018325</t>
  </si>
  <si>
    <t>大雪地区広域連合</t>
  </si>
  <si>
    <t>018333</t>
  </si>
  <si>
    <t>上川広域滞納整理機構</t>
    <rPh sb="0" eb="2">
      <t>カミカワ</t>
    </rPh>
    <rPh sb="2" eb="4">
      <t>コウイキ</t>
    </rPh>
    <rPh sb="4" eb="6">
      <t>タイノウ</t>
    </rPh>
    <rPh sb="6" eb="8">
      <t>セイリ</t>
    </rPh>
    <rPh sb="8" eb="10">
      <t>キコウ</t>
    </rPh>
    <phoneticPr fontId="3"/>
  </si>
  <si>
    <t>018350</t>
  </si>
  <si>
    <t>十勝環境複合事務組合（普通会計分）</t>
  </si>
  <si>
    <t>018384</t>
  </si>
  <si>
    <t>北空知衛生センター組合</t>
  </si>
  <si>
    <t>018431</t>
  </si>
  <si>
    <t>札幌広域圏組合</t>
  </si>
  <si>
    <t>018457</t>
  </si>
  <si>
    <t>長幌上水道企業団</t>
  </si>
  <si>
    <t>018465</t>
  </si>
  <si>
    <t>十勝環境複合事務組合（事業会計分）</t>
  </si>
  <si>
    <t>018473</t>
  </si>
  <si>
    <t>山越郡衛生処理組合</t>
  </si>
  <si>
    <t>018481</t>
  </si>
  <si>
    <t>北しりべし廃棄物処理広域連合</t>
  </si>
  <si>
    <t>018490</t>
  </si>
  <si>
    <t>南空知公衆衛生組合</t>
  </si>
  <si>
    <t>018554</t>
  </si>
  <si>
    <t>南部後志環境衛生組合</t>
  </si>
  <si>
    <t>018562</t>
  </si>
  <si>
    <t>奈井江、浦臼町学校給食組合</t>
  </si>
  <si>
    <t>018571</t>
  </si>
  <si>
    <t>中空知広域市町村圏組合（事業会計分）</t>
  </si>
  <si>
    <t>018597</t>
  </si>
  <si>
    <t>岩内地方衛生組合</t>
  </si>
  <si>
    <t>018601</t>
  </si>
  <si>
    <t>北部桧山衛生センター組合</t>
    <rPh sb="2" eb="4">
      <t>ヒヤマ</t>
    </rPh>
    <rPh sb="4" eb="6">
      <t>エイセイ</t>
    </rPh>
    <phoneticPr fontId="3"/>
  </si>
  <si>
    <t>018619</t>
  </si>
  <si>
    <t>羽幌町外２町村衛生施設組合</t>
  </si>
  <si>
    <t>018635</t>
  </si>
  <si>
    <t>空知教育センター組合</t>
  </si>
  <si>
    <t>018643</t>
  </si>
  <si>
    <t>北海道町村議会議員公務災害補償等組合</t>
  </si>
  <si>
    <t>018651</t>
  </si>
  <si>
    <t>羊蹄山麓環境衛生組合</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</si>
  <si>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</si>
  <si>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3"/>
  </si>
  <si>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</si>
  <si>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</si>
  <si>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</si>
  <si>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</si>
  <si>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</si>
  <si>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</si>
  <si>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</si>
  <si>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</si>
  <si>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</si>
  <si>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</si>
  <si>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018767</t>
  </si>
  <si>
    <t>日高地区交通災害共済組合</t>
  </si>
  <si>
    <t>018775</t>
  </si>
  <si>
    <t>南十勝複合事務組合</t>
    <rPh sb="0" eb="1">
      <t>ミナミ</t>
    </rPh>
    <rPh sb="1" eb="3">
      <t>トカチ</t>
    </rPh>
    <rPh sb="3" eb="5">
      <t>フクゴウ</t>
    </rPh>
    <rPh sb="5" eb="7">
      <t>ジム</t>
    </rPh>
    <rPh sb="7" eb="9">
      <t>クミアイ</t>
    </rPh>
    <phoneticPr fontId="3"/>
  </si>
  <si>
    <t>018791</t>
  </si>
  <si>
    <t>安平・厚真行政事務組合</t>
    <rPh sb="0" eb="2">
      <t>アビラ</t>
    </rPh>
    <rPh sb="3" eb="5">
      <t>アツマ</t>
    </rPh>
    <rPh sb="5" eb="7">
      <t>ギョウセイ</t>
    </rPh>
    <rPh sb="7" eb="9">
      <t>ジム</t>
    </rPh>
    <rPh sb="9" eb="11">
      <t>クミアイ</t>
    </rPh>
    <phoneticPr fontId="3"/>
  </si>
  <si>
    <t>018830</t>
  </si>
  <si>
    <t>中空知衛生施設組合</t>
  </si>
  <si>
    <t>018856</t>
  </si>
  <si>
    <t>十勝圏複合事務組合</t>
  </si>
  <si>
    <t>018899</t>
  </si>
  <si>
    <t>南部桧山衛生処理組合</t>
    <rPh sb="2" eb="4">
      <t>ヒヤマ</t>
    </rPh>
    <phoneticPr fontId="3"/>
  </si>
  <si>
    <t>018902</t>
  </si>
  <si>
    <t>中・北空知廃棄物処理広域連合</t>
  </si>
  <si>
    <t>018911</t>
  </si>
  <si>
    <t>北空知衛生施設組合</t>
  </si>
  <si>
    <t>018929</t>
  </si>
  <si>
    <t>南宗谷衛生施設組合</t>
  </si>
  <si>
    <t>018937</t>
  </si>
  <si>
    <t>函館圏公立大学広域連合</t>
  </si>
  <si>
    <t>018945</t>
  </si>
  <si>
    <t>西胆振消防組合</t>
  </si>
  <si>
    <t>018953</t>
  </si>
  <si>
    <t>根室北部衛生組合</t>
  </si>
  <si>
    <t>018961</t>
  </si>
  <si>
    <t>江差町ほか２町学校給食組合</t>
  </si>
  <si>
    <t>018970</t>
  </si>
  <si>
    <t>渡島・檜山地方税滞納整理機構</t>
    <rPh sb="3" eb="5">
      <t>ヒヤマ</t>
    </rPh>
    <rPh sb="5" eb="7">
      <t>チホウ</t>
    </rPh>
    <phoneticPr fontId="3"/>
  </si>
  <si>
    <t>019003</t>
  </si>
  <si>
    <t>川上郡衛生処理組合</t>
  </si>
  <si>
    <t>019011</t>
  </si>
  <si>
    <t>石狩北部地区消防事務組合</t>
  </si>
  <si>
    <t>019020</t>
  </si>
  <si>
    <t>渡島西部広域事務組合</t>
  </si>
  <si>
    <t>019046</t>
  </si>
  <si>
    <t>中空知広域市町村圏組合（普通会計分）</t>
  </si>
  <si>
    <t>019071</t>
  </si>
  <si>
    <t>池北三町行政事務組合</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</si>
  <si>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</si>
  <si>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</si>
  <si>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</si>
  <si>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</si>
  <si>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</si>
  <si>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</si>
  <si>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</si>
  <si>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</si>
  <si>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</si>
  <si>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</si>
  <si>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</si>
  <si>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</si>
  <si>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</si>
  <si>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</si>
  <si>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</si>
  <si>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</si>
  <si>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</si>
  <si>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</si>
  <si>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</si>
  <si>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</si>
  <si>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</si>
  <si>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</si>
  <si>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</si>
  <si>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</si>
  <si>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</si>
  <si>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</si>
  <si>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</si>
  <si>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</si>
  <si>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</si>
  <si>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</si>
  <si>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</si>
  <si>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</si>
  <si>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</si>
  <si>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</si>
  <si>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</si>
  <si>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</si>
  <si>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</si>
  <si>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</si>
  <si>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</si>
  <si>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</si>
  <si>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</si>
  <si>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</si>
  <si>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</si>
  <si>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</si>
  <si>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</si>
  <si>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</si>
  <si>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</si>
  <si>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</si>
  <si>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</si>
  <si>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</si>
  <si>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</si>
  <si>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</si>
  <si>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</si>
  <si>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</si>
  <si>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</si>
  <si>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</si>
  <si>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</si>
  <si>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</si>
  <si>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</si>
  <si>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</si>
  <si>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</si>
  <si>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</si>
  <si>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</si>
  <si>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</si>
  <si>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</si>
  <si>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</si>
  <si>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</si>
  <si>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</si>
  <si>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</si>
  <si>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</si>
  <si>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</si>
  <si>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</si>
  <si>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</si>
  <si>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</si>
  <si>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019526</t>
  </si>
  <si>
    <t>北空知葬斎組合</t>
  </si>
  <si>
    <t>019534</t>
  </si>
  <si>
    <t>利尻郡学校給食組合</t>
  </si>
  <si>
    <t>019551</t>
  </si>
  <si>
    <t>渡島廃棄物処理広域連合</t>
  </si>
  <si>
    <t>019577</t>
  </si>
  <si>
    <t>留萌南部衛生組合</t>
    <rPh sb="2" eb="4">
      <t>ナンブ</t>
    </rPh>
    <rPh sb="4" eb="6">
      <t>エイセイ</t>
    </rPh>
    <phoneticPr fontId="3"/>
  </si>
  <si>
    <t>019585</t>
  </si>
  <si>
    <t>道央廃棄物処理組合</t>
    <rPh sb="0" eb="2">
      <t>ドウオウ</t>
    </rPh>
    <rPh sb="2" eb="5">
      <t>ハイキブツ</t>
    </rPh>
    <rPh sb="5" eb="7">
      <t>ショリ</t>
    </rPh>
    <rPh sb="7" eb="9">
      <t>クミアイ</t>
    </rPh>
    <phoneticPr fontId="3"/>
  </si>
  <si>
    <t>019593</t>
  </si>
  <si>
    <t>檜山広域行政組合</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</si>
  <si>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</si>
  <si>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</si>
  <si>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</si>
  <si>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</si>
  <si>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</si>
  <si>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</si>
  <si>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</si>
  <si>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</si>
  <si>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</si>
  <si>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</si>
  <si>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</si>
  <si>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</si>
  <si>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</si>
  <si>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</si>
  <si>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</si>
  <si>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</si>
  <si>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</si>
  <si>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</si>
  <si>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</si>
  <si>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</si>
  <si>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</si>
  <si>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</si>
  <si>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</si>
  <si>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</si>
  <si>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</si>
  <si>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日高管内地方税滞納整理機構</t>
    <rPh sb="0" eb="2">
      <t>ヒダカ</t>
    </rPh>
    <rPh sb="2" eb="4">
      <t>カンナイ</t>
    </rPh>
    <rPh sb="4" eb="7">
      <t>チホウゼイ</t>
    </rPh>
    <rPh sb="7" eb="9">
      <t>タイノウ</t>
    </rPh>
    <rPh sb="9" eb="11">
      <t>セイリ</t>
    </rPh>
    <rPh sb="11" eb="13">
      <t>キコウ</t>
    </rPh>
    <phoneticPr fontId="3"/>
  </si>
  <si>
    <t>019780</t>
  </si>
  <si>
    <t>大雪葬斎組合</t>
  </si>
  <si>
    <t>019810</t>
  </si>
  <si>
    <t>石狩湾新港管理組合</t>
  </si>
  <si>
    <t>019828</t>
  </si>
  <si>
    <t>北空知広域水道企業団</t>
  </si>
  <si>
    <t>019844</t>
  </si>
  <si>
    <t>広域紋別病院企業団</t>
    <rPh sb="0" eb="2">
      <t>コウイキ</t>
    </rPh>
    <rPh sb="2" eb="4">
      <t>モンベツ</t>
    </rPh>
    <rPh sb="4" eb="6">
      <t>ビョウイン</t>
    </rPh>
    <rPh sb="6" eb="8">
      <t>キギョウ</t>
    </rPh>
    <rPh sb="8" eb="9">
      <t>ダン</t>
    </rPh>
    <phoneticPr fontId="3"/>
  </si>
  <si>
    <t>019852</t>
  </si>
  <si>
    <t>北空知圏学校給食組合</t>
    <rPh sb="0" eb="1">
      <t>キタ</t>
    </rPh>
    <rPh sb="1" eb="3">
      <t>ソラチ</t>
    </rPh>
    <rPh sb="3" eb="4">
      <t>ケン</t>
    </rPh>
    <rPh sb="4" eb="6">
      <t>ガッコウ</t>
    </rPh>
    <rPh sb="6" eb="8">
      <t>キュウショク</t>
    </rPh>
    <rPh sb="8" eb="10">
      <t>クミアイ</t>
    </rPh>
    <phoneticPr fontId="3"/>
  </si>
  <si>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</si>
  <si>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</si>
  <si>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</si>
  <si>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</si>
  <si>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</si>
  <si>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</si>
  <si>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</si>
  <si>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</si>
  <si>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</si>
  <si>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</si>
  <si>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</si>
  <si>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</si>
  <si>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</si>
  <si>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</si>
  <si>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</si>
  <si>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</si>
  <si>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</si>
  <si>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</si>
  <si>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</si>
  <si>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</si>
  <si>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</si>
  <si>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</si>
  <si>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</si>
  <si>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</si>
  <si>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</si>
  <si>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</si>
  <si>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</si>
  <si>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</si>
  <si>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</si>
  <si>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</si>
  <si>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</si>
  <si>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</si>
  <si>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</si>
  <si>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</si>
  <si>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</si>
  <si>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</si>
  <si>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</si>
  <si>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</si>
  <si>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</si>
  <si>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</si>
  <si>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</si>
  <si>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</si>
  <si>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</si>
  <si>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</si>
  <si>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</si>
  <si>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</si>
  <si>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</si>
  <si>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</si>
  <si>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</si>
  <si>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</si>
  <si>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</si>
  <si>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</si>
  <si>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</si>
  <si>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</si>
  <si>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</si>
  <si>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</si>
  <si>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</si>
  <si>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</si>
  <si>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</si>
  <si>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</si>
  <si>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</si>
  <si>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</si>
  <si>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</si>
  <si>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</si>
  <si>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</si>
  <si>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</si>
  <si>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</si>
  <si>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</si>
  <si>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</si>
  <si>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</si>
  <si>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</si>
  <si>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</si>
  <si>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</si>
  <si>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</si>
  <si>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</si>
  <si>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</si>
  <si>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</si>
  <si>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</si>
  <si>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</si>
  <si>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</si>
  <si>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</si>
  <si>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</si>
  <si>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</si>
  <si>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</si>
  <si>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</si>
  <si>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</si>
  <si>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</si>
  <si>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</si>
  <si>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</si>
  <si>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</si>
  <si>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</si>
  <si>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</si>
  <si>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</si>
  <si>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</si>
  <si>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</si>
  <si>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</si>
  <si>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</si>
  <si>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</si>
  <si>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</si>
  <si>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</si>
  <si>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028029</t>
  </si>
  <si>
    <t>八戸市階上町田代小学校中学校組合</t>
    <rPh sb="0" eb="3">
      <t>ハチノヘシ</t>
    </rPh>
    <rPh sb="3" eb="5">
      <t>ハシカミ</t>
    </rPh>
    <rPh sb="5" eb="6">
      <t>マチ</t>
    </rPh>
    <phoneticPr fontId="3"/>
  </si>
  <si>
    <t>028037</t>
  </si>
  <si>
    <t>中部上北広域事業組合</t>
  </si>
  <si>
    <t>028061</t>
  </si>
  <si>
    <t>青森県市町村総合事務組合</t>
    <rPh sb="0" eb="3">
      <t>アオモリケン</t>
    </rPh>
    <rPh sb="3" eb="6">
      <t>シチョウソン</t>
    </rPh>
    <rPh sb="6" eb="8">
      <t>ソウゴウ</t>
    </rPh>
    <rPh sb="8" eb="10">
      <t>ジム</t>
    </rPh>
    <rPh sb="10" eb="12">
      <t>クミアイ</t>
    </rPh>
    <phoneticPr fontId="3"/>
  </si>
  <si>
    <t>028126</t>
  </si>
  <si>
    <t>青森県市町村職員退職手当組合</t>
  </si>
  <si>
    <t>028177</t>
  </si>
  <si>
    <t>弘前地区環境整備事務組合</t>
  </si>
  <si>
    <t>028185</t>
  </si>
  <si>
    <t>黒石地区清掃施設組合</t>
  </si>
  <si>
    <t>028193</t>
  </si>
  <si>
    <t>西北五環境整備事務組合</t>
  </si>
  <si>
    <t>028215</t>
  </si>
  <si>
    <t>十和田地区環境整備事務組合</t>
  </si>
  <si>
    <t>028266</t>
  </si>
  <si>
    <t>三戸地区環境整備事務組合</t>
  </si>
  <si>
    <t>028291</t>
  </si>
  <si>
    <t>西海岸衛生処理組合</t>
  </si>
  <si>
    <t>028304</t>
  </si>
  <si>
    <t>西北五広域福祉事務組合</t>
  </si>
  <si>
    <t>028339</t>
  </si>
  <si>
    <t>十和田地区食肉処理事務組合</t>
  </si>
  <si>
    <t>028347</t>
  </si>
  <si>
    <t>上北地方教育・福祉事務組合</t>
  </si>
  <si>
    <t>028398</t>
  </si>
  <si>
    <t>青森県交通災害共済組合</t>
  </si>
  <si>
    <t>028444</t>
  </si>
  <si>
    <t>青森県新産業都市建設事業団</t>
  </si>
  <si>
    <t>028487</t>
  </si>
  <si>
    <t>南黒地方福祉事務組合</t>
  </si>
  <si>
    <t>028517</t>
  </si>
  <si>
    <t>三戸郡福祉事務組合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</si>
  <si>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</si>
  <si>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</si>
  <si>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</si>
  <si>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</si>
  <si>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</si>
  <si>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</si>
  <si>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</si>
  <si>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</si>
  <si>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</si>
  <si>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</si>
  <si>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</si>
  <si>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</si>
  <si>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</si>
  <si>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</si>
  <si>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</si>
  <si>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</si>
  <si>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</si>
  <si>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</si>
  <si>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</si>
  <si>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</si>
  <si>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</si>
  <si>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</si>
  <si>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</si>
  <si>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</si>
  <si>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</si>
  <si>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</si>
  <si>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</si>
  <si>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</si>
  <si>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</si>
  <si>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</si>
  <si>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</si>
  <si>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</si>
  <si>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</si>
  <si>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3"/>
  </si>
  <si>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</si>
  <si>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</si>
  <si>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</si>
  <si>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</si>
  <si>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</si>
  <si>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</si>
  <si>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</si>
  <si>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</si>
  <si>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</si>
  <si>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</si>
  <si>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</si>
  <si>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</si>
  <si>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</si>
  <si>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</si>
  <si>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</si>
  <si>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</si>
  <si>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</si>
  <si>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</si>
  <si>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</si>
  <si>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</si>
  <si>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</si>
  <si>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</si>
  <si>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</si>
  <si>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</si>
  <si>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</si>
  <si>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</si>
  <si>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</si>
  <si>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</si>
  <si>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</si>
  <si>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rPh sb="2" eb="3">
      <t>シ</t>
    </rPh>
    <phoneticPr fontId="1"/>
  </si>
  <si>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</si>
  <si>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</si>
  <si>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</si>
  <si>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</si>
  <si>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</si>
  <si>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</si>
  <si>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</si>
  <si>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</si>
  <si>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</si>
  <si>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</si>
  <si>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</si>
  <si>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</si>
  <si>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</si>
  <si>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</si>
  <si>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</si>
  <si>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</si>
  <si>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</si>
  <si>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</si>
  <si>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</si>
  <si>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</si>
  <si>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</si>
  <si>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</si>
  <si>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</si>
  <si>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</si>
  <si>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</si>
  <si>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</si>
  <si>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</si>
  <si>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</si>
  <si>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</si>
  <si>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</si>
  <si>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</si>
  <si>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</si>
  <si>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</si>
  <si>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</si>
  <si>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</si>
  <si>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</si>
  <si>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</si>
  <si>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</si>
  <si>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038083</t>
  </si>
  <si>
    <t>矢櫃山造林一部事務組合</t>
  </si>
  <si>
    <t>038130</t>
  </si>
  <si>
    <t>陸前高田市及び大船渡市営林組合</t>
  </si>
  <si>
    <t>038156</t>
  </si>
  <si>
    <t>岩手県市町村総合事務組合</t>
  </si>
  <si>
    <t>038181</t>
  </si>
  <si>
    <t>大船渡地区消防組合</t>
  </si>
  <si>
    <t>038199</t>
  </si>
  <si>
    <t>北上地区広域行政組合</t>
  </si>
  <si>
    <t>038288</t>
  </si>
  <si>
    <t>二戸地区広域行政事務組合</t>
  </si>
  <si>
    <t>038296</t>
  </si>
  <si>
    <t>盛岡北部行政事務組合</t>
  </si>
  <si>
    <t>038318</t>
  </si>
  <si>
    <t>紫波、稗貫衛生処理組合</t>
  </si>
  <si>
    <t>038334</t>
  </si>
  <si>
    <t>岩手・玉山環境組合</t>
  </si>
  <si>
    <t>038407</t>
  </si>
  <si>
    <t>盛岡・紫波地区環境施設組合</t>
  </si>
  <si>
    <t>038440</t>
  </si>
  <si>
    <t>岩手県競馬組合</t>
  </si>
  <si>
    <t>038539</t>
  </si>
  <si>
    <t>岩手県沿岸知的障害児施設組合</t>
  </si>
  <si>
    <t>038547</t>
  </si>
  <si>
    <t>盛岡地区衛生処理組合</t>
  </si>
  <si>
    <t>038555</t>
  </si>
  <si>
    <t>大船渡地区環境衛生組合</t>
  </si>
  <si>
    <t>038563</t>
  </si>
  <si>
    <t>盛岡地区広域消防組合</t>
    <rPh sb="4" eb="6">
      <t>コウイキ</t>
    </rPh>
    <rPh sb="6" eb="8">
      <t>ショウボウ</t>
    </rPh>
    <rPh sb="8" eb="10">
      <t>クミアイ</t>
    </rPh>
    <phoneticPr fontId="3"/>
  </si>
  <si>
    <t>038628</t>
  </si>
  <si>
    <t>釜石大槌地区行政事務組合</t>
  </si>
  <si>
    <t>038679</t>
  </si>
  <si>
    <t>宮古地区広域行政組合</t>
  </si>
  <si>
    <t>038709</t>
  </si>
  <si>
    <t>北上地区消防組合</t>
  </si>
  <si>
    <t>038733</t>
  </si>
  <si>
    <t>奥州金ケ崎行政事務組合</t>
    <rPh sb="0" eb="2">
      <t>オウシュウ</t>
    </rPh>
    <rPh sb="2" eb="5">
      <t>カネガサキ</t>
    </rPh>
    <rPh sb="5" eb="7">
      <t>ギョウセイ</t>
    </rPh>
    <rPh sb="7" eb="9">
      <t>ジム</t>
    </rPh>
    <rPh sb="9" eb="11">
      <t>クミアイ</t>
    </rPh>
    <phoneticPr fontId="3"/>
  </si>
  <si>
    <t>038750</t>
  </si>
  <si>
    <t>岩手県自治会館管理組合</t>
  </si>
  <si>
    <t>038768</t>
  </si>
  <si>
    <t>盛岡市・矢巾町都市計画事業等組合</t>
  </si>
  <si>
    <t>038784</t>
  </si>
  <si>
    <t>気仙広域連合</t>
  </si>
  <si>
    <t>038806</t>
  </si>
  <si>
    <t>久慈広域連合</t>
  </si>
  <si>
    <t>038814</t>
  </si>
  <si>
    <t>岩手中部広域行政組合</t>
  </si>
  <si>
    <t>038822</t>
  </si>
  <si>
    <t>一関地区広域行政組合</t>
    <rPh sb="0" eb="2">
      <t>イチノセキ</t>
    </rPh>
    <rPh sb="2" eb="4">
      <t>チク</t>
    </rPh>
    <rPh sb="4" eb="6">
      <t>コウイキ</t>
    </rPh>
    <rPh sb="6" eb="8">
      <t>ギョウセイ</t>
    </rPh>
    <rPh sb="8" eb="10">
      <t>クミアイ</t>
    </rPh>
    <phoneticPr fontId="3"/>
  </si>
  <si>
    <t>038831</t>
  </si>
  <si>
    <t>岩手沿岸南部広域環境組合</t>
    <rPh sb="0" eb="2">
      <t>イワテ</t>
    </rPh>
    <rPh sb="2" eb="4">
      <t>エンガン</t>
    </rPh>
    <rPh sb="4" eb="6">
      <t>ナンブ</t>
    </rPh>
    <rPh sb="6" eb="8">
      <t>コウイキ</t>
    </rPh>
    <rPh sb="8" eb="10">
      <t>カンキョウ</t>
    </rPh>
    <rPh sb="10" eb="12">
      <t>クミアイ</t>
    </rPh>
    <phoneticPr fontId="3"/>
  </si>
  <si>
    <t>038849</t>
  </si>
  <si>
    <t>岩手県後期高齢者医療広域連合</t>
    <rPh sb="0" eb="3">
      <t>イワテケン</t>
    </rPh>
    <rPh sb="3" eb="5">
      <t>コウキ</t>
    </rPh>
    <rPh sb="5" eb="8">
      <t>コウレイシャ</t>
    </rPh>
    <rPh sb="8" eb="10">
      <t>イリョウ</t>
    </rPh>
    <rPh sb="10" eb="12">
      <t>コウイキ</t>
    </rPh>
    <rPh sb="12" eb="14">
      <t>レンゴウ</t>
    </rPh>
    <phoneticPr fontId="3"/>
  </si>
  <si>
    <t>038865</t>
  </si>
  <si>
    <t>滝沢・雫石環境組合</t>
    <rPh sb="5" eb="7">
      <t>カンキョウ</t>
    </rPh>
    <rPh sb="7" eb="9">
      <t>クミアイ</t>
    </rPh>
    <phoneticPr fontId="3"/>
  </si>
  <si>
    <t>038873</t>
  </si>
  <si>
    <t>岩手中部水道企業団</t>
    <rPh sb="0" eb="2">
      <t>イワテ</t>
    </rPh>
    <rPh sb="2" eb="4">
      <t>チュウブ</t>
    </rPh>
    <rPh sb="4" eb="6">
      <t>スイドウ</t>
    </rPh>
    <rPh sb="6" eb="9">
      <t>キギョウダン</t>
    </rPh>
    <phoneticPr fontId="3"/>
  </si>
  <si>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</si>
  <si>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</si>
  <si>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</si>
  <si>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</si>
  <si>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</si>
  <si>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</si>
  <si>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</si>
  <si>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</si>
  <si>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</si>
  <si>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</si>
  <si>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</si>
  <si>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</si>
  <si>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</si>
  <si>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</si>
  <si>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</si>
  <si>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</si>
  <si>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</si>
  <si>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</si>
  <si>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</si>
  <si>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</si>
  <si>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</si>
  <si>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</si>
  <si>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</si>
  <si>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</si>
  <si>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</si>
  <si>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</si>
  <si>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</si>
  <si>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</si>
  <si>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phoneticPr fontId="3"/>
  </si>
  <si>
    <t>富谷市</t>
    <rPh sb="2" eb="3">
      <t>シ</t>
    </rPh>
    <phoneticPr fontId="1"/>
  </si>
  <si>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</si>
  <si>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</si>
  <si>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</si>
  <si>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</si>
  <si>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</si>
  <si>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</si>
  <si>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</si>
  <si>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</si>
  <si>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</si>
  <si>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</si>
  <si>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</si>
  <si>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</si>
  <si>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</si>
  <si>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</si>
  <si>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</si>
  <si>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</si>
  <si>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</si>
  <si>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</si>
  <si>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</si>
  <si>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</si>
  <si>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</si>
  <si>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</si>
  <si>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</si>
  <si>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</si>
  <si>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</si>
  <si>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</si>
  <si>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</si>
  <si>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</si>
  <si>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</si>
  <si>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</si>
  <si>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</si>
  <si>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</si>
  <si>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</si>
  <si>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</si>
  <si>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</si>
  <si>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</si>
  <si>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</si>
  <si>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</si>
  <si>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</si>
  <si>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</si>
  <si>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</si>
  <si>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</si>
  <si>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048101</t>
  </si>
  <si>
    <t>色麻町外一市一ヶ村花川ダム管理組合</t>
    <rPh sb="5" eb="6">
      <t>シ</t>
    </rPh>
    <phoneticPr fontId="3"/>
  </si>
  <si>
    <t>048151</t>
  </si>
  <si>
    <t>吉田川流域溜池大和町外２市４ケ町村組合</t>
    <rPh sb="12" eb="13">
      <t>シ</t>
    </rPh>
    <phoneticPr fontId="3"/>
  </si>
  <si>
    <t>048160</t>
  </si>
  <si>
    <t>大衡村外一町牛野ダム管理組合</t>
  </si>
  <si>
    <t>048453</t>
  </si>
  <si>
    <t>白石市外二町組合（普通会計分）</t>
    <rPh sb="9" eb="11">
      <t>フツウ</t>
    </rPh>
    <rPh sb="11" eb="13">
      <t>カイケイ</t>
    </rPh>
    <rPh sb="13" eb="14">
      <t>ブン</t>
    </rPh>
    <phoneticPr fontId="3"/>
  </si>
  <si>
    <t>048674</t>
  </si>
  <si>
    <t>黒川地域行政事務組合（普通会計分）</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</si>
  <si>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</si>
  <si>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</si>
  <si>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</si>
  <si>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</si>
  <si>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</si>
  <si>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</si>
  <si>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</si>
  <si>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</si>
  <si>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</si>
  <si>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石巻地区広域行政事務組合</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</si>
  <si>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</si>
  <si>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</si>
  <si>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</si>
  <si>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</si>
  <si>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</si>
  <si>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</si>
  <si>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</si>
  <si>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</si>
  <si>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</si>
  <si>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</si>
  <si>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</si>
  <si>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</si>
  <si>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</si>
  <si>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</si>
  <si>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</si>
  <si>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加美郡保健医療福祉行政事務組合（普通会計分）</t>
    <rPh sb="16" eb="18">
      <t>フツウ</t>
    </rPh>
    <rPh sb="18" eb="20">
      <t>カイケイ</t>
    </rPh>
    <rPh sb="20" eb="21">
      <t>ブン</t>
    </rPh>
    <phoneticPr fontId="3"/>
  </si>
  <si>
    <t>049697</t>
  </si>
  <si>
    <t>みやぎ県南中核病院企業団</t>
    <rPh sb="3" eb="5">
      <t>ケンナン</t>
    </rPh>
    <rPh sb="5" eb="7">
      <t>チュウカク</t>
    </rPh>
    <rPh sb="7" eb="9">
      <t>ビョウイン</t>
    </rPh>
    <rPh sb="9" eb="11">
      <t>キギョウ</t>
    </rPh>
    <rPh sb="11" eb="12">
      <t>ダン</t>
    </rPh>
    <phoneticPr fontId="3"/>
  </si>
  <si>
    <t>049727</t>
  </si>
  <si>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
  </si>
  <si>
    <t>049735</t>
  </si>
  <si>
    <t>白石市外二町組合（事業会計分）</t>
    <rPh sb="9" eb="11">
      <t>ジギョウ</t>
    </rPh>
    <rPh sb="11" eb="13">
      <t>カイケイ</t>
    </rPh>
    <rPh sb="13" eb="14">
      <t>ブン</t>
    </rPh>
    <phoneticPr fontId="3"/>
  </si>
  <si>
    <t>049743</t>
  </si>
  <si>
    <t>黒川地域行政事務組合（事業会計分）</t>
    <rPh sb="11" eb="13">
      <t>ジギョウ</t>
    </rPh>
    <rPh sb="13" eb="15">
      <t>カイケイ</t>
    </rPh>
    <rPh sb="15" eb="16">
      <t>ブン</t>
    </rPh>
    <phoneticPr fontId="3"/>
  </si>
  <si>
    <t>049751</t>
  </si>
  <si>
    <t>加美郡保健医療福祉行政事務組合（事業会計分）</t>
    <rPh sb="16" eb="18">
      <t>ジギョウ</t>
    </rPh>
    <rPh sb="18" eb="20">
      <t>カイケイ</t>
    </rPh>
    <rPh sb="20" eb="21">
      <t>ブン</t>
    </rPh>
    <phoneticPr fontId="3"/>
  </si>
  <si>
    <t>049778</t>
  </si>
  <si>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3"/>
  </si>
  <si>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</si>
  <si>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</si>
  <si>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</si>
  <si>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</si>
  <si>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</si>
  <si>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</si>
  <si>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</si>
  <si>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</si>
  <si>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</si>
  <si>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</si>
  <si>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</si>
  <si>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</si>
  <si>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</si>
  <si>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</si>
  <si>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</si>
  <si>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</si>
  <si>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</si>
  <si>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</si>
  <si>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</si>
  <si>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</si>
  <si>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</si>
  <si>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</si>
  <si>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</si>
  <si>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</si>
  <si>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</si>
  <si>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</si>
  <si>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</si>
  <si>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</si>
  <si>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</si>
  <si>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</si>
  <si>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</si>
  <si>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</si>
  <si>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</si>
  <si>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</si>
  <si>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</si>
  <si>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</si>
  <si>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</si>
  <si>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</si>
  <si>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</si>
  <si>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</si>
  <si>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</si>
  <si>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</si>
  <si>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</si>
  <si>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</si>
  <si>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</si>
  <si>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</si>
  <si>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</si>
  <si>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</si>
  <si>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</si>
  <si>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</si>
  <si>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</si>
  <si>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</si>
  <si>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058041</t>
  </si>
  <si>
    <t>秋田県市町村総合事務組合</t>
  </si>
  <si>
    <t>058220</t>
  </si>
  <si>
    <t>井川町・潟上市共有財産管理組合</t>
    <rPh sb="4" eb="6">
      <t>カタガミ</t>
    </rPh>
    <rPh sb="6" eb="7">
      <t>シ</t>
    </rPh>
    <phoneticPr fontId="3"/>
  </si>
  <si>
    <t>058386</t>
  </si>
  <si>
    <t>北秋田市周辺衛生施設組合</t>
    <rPh sb="0" eb="3">
      <t>キタアキタ</t>
    </rPh>
    <rPh sb="3" eb="4">
      <t>シ</t>
    </rPh>
    <rPh sb="4" eb="6">
      <t>シュウヘン</t>
    </rPh>
    <phoneticPr fontId="3"/>
  </si>
  <si>
    <t>058394</t>
  </si>
  <si>
    <t>北秋田市上小阿仁村生活環境施設組合</t>
    <rPh sb="0" eb="3">
      <t>キタアキタ</t>
    </rPh>
    <rPh sb="3" eb="4">
      <t>シ</t>
    </rPh>
    <rPh sb="4" eb="9">
      <t>カミコアニムラ</t>
    </rPh>
    <phoneticPr fontId="3"/>
  </si>
  <si>
    <t>058505</t>
  </si>
  <si>
    <t>湯沢雄勝広域市町村圏組合</t>
  </si>
  <si>
    <t>058513</t>
  </si>
  <si>
    <t>大仙美郷環境事業組合</t>
    <rPh sb="0" eb="2">
      <t>ダイセン</t>
    </rPh>
    <rPh sb="2" eb="4">
      <t>ミサト</t>
    </rPh>
    <rPh sb="4" eb="6">
      <t>カンキョウ</t>
    </rPh>
    <rPh sb="6" eb="8">
      <t>ジギョウ</t>
    </rPh>
    <rPh sb="8" eb="10">
      <t>クミアイ</t>
    </rPh>
    <phoneticPr fontId="3"/>
  </si>
  <si>
    <t>058548</t>
  </si>
  <si>
    <t>本荘由利広域市町村圏組合</t>
  </si>
  <si>
    <t>058611</t>
  </si>
  <si>
    <t>能代山本広域市町村圏組合</t>
  </si>
  <si>
    <t>058629</t>
  </si>
  <si>
    <t>大曲仙北広域市町村圏組合</t>
  </si>
  <si>
    <t>058653</t>
  </si>
  <si>
    <t>能代市山本郡養護老人ホーム組合</t>
    <rPh sb="0" eb="3">
      <t>ノシロシ</t>
    </rPh>
    <phoneticPr fontId="3"/>
  </si>
  <si>
    <t>058670</t>
  </si>
  <si>
    <t>鹿角広域行政組合</t>
  </si>
  <si>
    <t>058726</t>
  </si>
  <si>
    <t>男鹿地区消防一部事務組合</t>
  </si>
  <si>
    <t>058742</t>
  </si>
  <si>
    <t>男鹿地区衛生処理一部事務組合</t>
  </si>
  <si>
    <t>058785</t>
  </si>
  <si>
    <t>大仙美郷介護福祉組合</t>
    <rPh sb="0" eb="2">
      <t>ダイセン</t>
    </rPh>
    <rPh sb="2" eb="4">
      <t>ミサト</t>
    </rPh>
    <rPh sb="4" eb="6">
      <t>カイゴ</t>
    </rPh>
    <rPh sb="6" eb="8">
      <t>フクシ</t>
    </rPh>
    <phoneticPr fontId="3"/>
  </si>
  <si>
    <t>058815</t>
  </si>
  <si>
    <t>湖東地区行政一部事務組合</t>
  </si>
  <si>
    <t>058823</t>
  </si>
  <si>
    <t>八郎潟町、井川町衛生処理施設組合</t>
  </si>
  <si>
    <t>058831</t>
  </si>
  <si>
    <t>秋田県市町村会館管理組合</t>
  </si>
  <si>
    <t>058840</t>
  </si>
  <si>
    <t>八郎湖周辺清掃事務組合</t>
    <rPh sb="0" eb="2">
      <t>ハチロウ</t>
    </rPh>
    <rPh sb="2" eb="3">
      <t>コ</t>
    </rPh>
    <rPh sb="3" eb="5">
      <t>シュウヘン</t>
    </rPh>
    <rPh sb="5" eb="7">
      <t>セイソウ</t>
    </rPh>
    <rPh sb="7" eb="9">
      <t>ジム</t>
    </rPh>
    <rPh sb="9" eb="11">
      <t>クミアイ</t>
    </rPh>
    <phoneticPr fontId="3"/>
  </si>
  <si>
    <t>058858</t>
  </si>
  <si>
    <t>秋田県後期高齢者医療広域連合</t>
    <rPh sb="0" eb="3">
      <t>アキタケン</t>
    </rPh>
    <rPh sb="3" eb="5">
      <t>コウキ</t>
    </rPh>
    <rPh sb="5" eb="8">
      <t>コウレイシャ</t>
    </rPh>
    <rPh sb="8" eb="10">
      <t>イリョウ</t>
    </rPh>
    <rPh sb="10" eb="12">
      <t>コウイキ</t>
    </rPh>
    <rPh sb="12" eb="14">
      <t>レンゴウ</t>
    </rPh>
    <phoneticPr fontId="14"/>
  </si>
  <si>
    <t>058866</t>
  </si>
  <si>
    <t>秋田県町村電算システム共同事業組合</t>
    <rPh sb="0" eb="3">
      <t>アキタケン</t>
    </rPh>
    <rPh sb="3" eb="5">
      <t>チョウソン</t>
    </rPh>
    <rPh sb="5" eb="7">
      <t>デンサン</t>
    </rPh>
    <rPh sb="11" eb="13">
      <t>キョウドウ</t>
    </rPh>
    <rPh sb="13" eb="15">
      <t>ジギョウ</t>
    </rPh>
    <rPh sb="15" eb="17">
      <t>クミアイ</t>
    </rPh>
    <phoneticPr fontId="1"/>
  </si>
  <si>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</si>
  <si>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</si>
  <si>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</si>
  <si>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</si>
  <si>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</si>
  <si>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</si>
  <si>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</si>
  <si>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</si>
  <si>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</si>
  <si>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</si>
  <si>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</si>
  <si>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</si>
  <si>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</si>
  <si>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</si>
  <si>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</si>
  <si>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</si>
  <si>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</si>
  <si>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</si>
  <si>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</si>
  <si>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</si>
  <si>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</si>
  <si>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</si>
  <si>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</si>
  <si>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</si>
  <si>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</si>
  <si>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</si>
  <si>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</si>
  <si>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</si>
  <si>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</si>
  <si>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</si>
  <si>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</si>
  <si>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</si>
  <si>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</si>
  <si>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</si>
  <si>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</si>
  <si>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</si>
  <si>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</si>
  <si>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</si>
  <si>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</si>
  <si>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</si>
  <si>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</si>
  <si>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</si>
  <si>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</si>
  <si>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</si>
  <si>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</si>
  <si>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</si>
  <si>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</si>
  <si>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</si>
  <si>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</si>
  <si>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</si>
  <si>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</si>
  <si>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</si>
  <si>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</si>
  <si>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</si>
  <si>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</si>
  <si>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</si>
  <si>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</si>
  <si>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</si>
  <si>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</si>
  <si>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</si>
  <si>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</si>
  <si>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</si>
  <si>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</si>
  <si>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</si>
  <si>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</si>
  <si>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</si>
  <si>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</si>
  <si>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</si>
  <si>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</si>
  <si>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</si>
  <si>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</si>
  <si>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</si>
  <si>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</si>
  <si>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</si>
  <si>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</si>
  <si>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</si>
  <si>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</si>
  <si>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</si>
  <si>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</si>
  <si>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</si>
  <si>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</si>
  <si>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</si>
  <si>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</si>
  <si>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</si>
  <si>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</si>
  <si>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</si>
  <si>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</si>
  <si>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</si>
  <si>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</si>
  <si>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</si>
  <si>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</si>
  <si>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</si>
  <si>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</si>
  <si>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</si>
  <si>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</si>
  <si>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</si>
  <si>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</si>
  <si>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西村山広域行政事務組合（普通会計分）</t>
  </si>
  <si>
    <t>069540</t>
  </si>
  <si>
    <t>北村山広域行政事務組合</t>
  </si>
  <si>
    <t>069639</t>
  </si>
  <si>
    <t>酒田地区広域行政組合</t>
    <rPh sb="4" eb="6">
      <t>コウイキ</t>
    </rPh>
    <rPh sb="6" eb="8">
      <t>ギョウセイ</t>
    </rPh>
    <rPh sb="8" eb="10">
      <t>クミアイ</t>
    </rPh>
    <phoneticPr fontId="3"/>
  </si>
  <si>
    <t>069647</t>
  </si>
  <si>
    <t>河北町ほか２市広域斎場事務組合</t>
  </si>
  <si>
    <t>069655</t>
  </si>
  <si>
    <t>尾花沢市大石田町環境衛生事業組合（普通会計分）</t>
  </si>
  <si>
    <t>069663</t>
  </si>
  <si>
    <t>尾花沢市大石田町環境衛生事業組合（事業会計分）</t>
  </si>
  <si>
    <t>069671</t>
  </si>
  <si>
    <t>西村山広域行政事務組合（事業会計分）</t>
  </si>
  <si>
    <t>069698</t>
  </si>
  <si>
    <t>西置賜行政組合</t>
  </si>
  <si>
    <t>069701</t>
  </si>
  <si>
    <t>庄内広域行政組合（事業会計分）</t>
  </si>
  <si>
    <t>069710</t>
  </si>
  <si>
    <t>置賜広域病院組合</t>
  </si>
  <si>
    <t>069728</t>
  </si>
  <si>
    <t>最上地区広域連合（普通会計分）</t>
    <rPh sb="0" eb="2">
      <t>モガミ</t>
    </rPh>
    <rPh sb="2" eb="4">
      <t>チク</t>
    </rPh>
    <rPh sb="4" eb="6">
      <t>コウイキ</t>
    </rPh>
    <rPh sb="6" eb="8">
      <t>レンゴウ</t>
    </rPh>
    <rPh sb="9" eb="11">
      <t>フツウ</t>
    </rPh>
    <rPh sb="11" eb="13">
      <t>カイケイ</t>
    </rPh>
    <rPh sb="13" eb="14">
      <t>ブン</t>
    </rPh>
    <phoneticPr fontId="3"/>
  </si>
  <si>
    <t>069736</t>
  </si>
  <si>
    <t>最上地区広域連合（事業会計分）</t>
    <rPh sb="0" eb="2">
      <t>モガミ</t>
    </rPh>
    <rPh sb="2" eb="4">
      <t>チク</t>
    </rPh>
    <rPh sb="4" eb="6">
      <t>コウイキ</t>
    </rPh>
    <rPh sb="6" eb="8">
      <t>レンゴウ</t>
    </rPh>
    <rPh sb="9" eb="11">
      <t>ジギョウ</t>
    </rPh>
    <rPh sb="11" eb="13">
      <t>カイケイ</t>
    </rPh>
    <rPh sb="13" eb="14">
      <t>ブン</t>
    </rPh>
    <phoneticPr fontId="3"/>
  </si>
  <si>
    <t>069744</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</si>
  <si>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
  </si>
  <si>
    <t>069752</t>
  </si>
  <si>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</si>
  <si>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</si>
  <si>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</si>
  <si>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</si>
  <si>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</si>
  <si>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</si>
  <si>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</si>
  <si>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</si>
  <si>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</si>
  <si>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</si>
  <si>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</si>
  <si>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</si>
  <si>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</si>
  <si>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</si>
  <si>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</si>
  <si>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</si>
  <si>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</si>
  <si>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</si>
  <si>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</si>
  <si>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</si>
  <si>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</si>
  <si>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</si>
  <si>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</si>
  <si>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</si>
  <si>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</si>
  <si>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</si>
  <si>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</si>
  <si>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</si>
  <si>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</si>
  <si>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</si>
  <si>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</si>
  <si>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</si>
  <si>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</si>
  <si>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</si>
  <si>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</si>
  <si>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</si>
  <si>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</si>
  <si>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</si>
  <si>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</si>
  <si>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</si>
  <si>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</si>
  <si>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</si>
  <si>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</si>
  <si>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</si>
  <si>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</si>
  <si>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</si>
  <si>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</si>
  <si>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</si>
  <si>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</si>
  <si>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</si>
  <si>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</si>
  <si>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</si>
  <si>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</si>
  <si>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</si>
  <si>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</si>
  <si>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</si>
  <si>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</si>
  <si>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</si>
  <si>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</si>
  <si>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</si>
  <si>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</si>
  <si>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</si>
  <si>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</si>
  <si>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</si>
  <si>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</si>
  <si>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</si>
  <si>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</si>
  <si>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</si>
  <si>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</si>
  <si>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</si>
  <si>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</si>
  <si>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</si>
  <si>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</si>
  <si>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</si>
  <si>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</si>
  <si>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</si>
  <si>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</si>
  <si>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</si>
  <si>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</si>
  <si>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</si>
  <si>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</si>
  <si>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</si>
  <si>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</si>
  <si>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</si>
  <si>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</si>
  <si>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</si>
  <si>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</si>
  <si>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</si>
  <si>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</si>
  <si>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</si>
  <si>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</si>
  <si>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</si>
  <si>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</si>
  <si>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</si>
  <si>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</si>
  <si>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</si>
  <si>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</si>
  <si>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</si>
  <si>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</si>
  <si>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</si>
  <si>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</si>
  <si>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</si>
  <si>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</si>
  <si>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</si>
  <si>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</si>
  <si>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</si>
  <si>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</si>
  <si>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</si>
  <si>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</si>
  <si>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</si>
  <si>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</si>
  <si>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</si>
  <si>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</si>
  <si>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</si>
  <si>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</si>
  <si>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</si>
  <si>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</si>
  <si>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</si>
  <si>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</si>
  <si>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078026</t>
  </si>
  <si>
    <t>福島県市町村総合事務組合</t>
  </si>
  <si>
    <t>078069</t>
  </si>
  <si>
    <t>川俣方部衛生処理組合</t>
  </si>
  <si>
    <t>078077</t>
  </si>
  <si>
    <t>福島県市民交通災害共済組合</t>
  </si>
  <si>
    <t>078085</t>
  </si>
  <si>
    <t>福島県伊達郡国見町・桑折町有北山組合</t>
    <rPh sb="0" eb="3">
      <t>フクシマケン</t>
    </rPh>
    <rPh sb="3" eb="6">
      <t>ダテグン</t>
    </rPh>
    <phoneticPr fontId="3"/>
  </si>
  <si>
    <t>078093</t>
  </si>
  <si>
    <t>公立藤田病院組合</t>
  </si>
  <si>
    <t>078115</t>
  </si>
  <si>
    <t>伊達地方衛生処理組合</t>
  </si>
  <si>
    <t>078191</t>
  </si>
  <si>
    <t>公立岩瀬病院企業団</t>
    <rPh sb="6" eb="8">
      <t>キギョウ</t>
    </rPh>
    <rPh sb="8" eb="9">
      <t>ダン</t>
    </rPh>
    <phoneticPr fontId="3"/>
  </si>
  <si>
    <t>078204</t>
  </si>
  <si>
    <t>須賀川地方保健環境組合</t>
  </si>
  <si>
    <t>078255</t>
  </si>
  <si>
    <t>磐梯町外一市二町一ケ村組合</t>
  </si>
  <si>
    <t>078441</t>
  </si>
  <si>
    <t>東白衛生組合</t>
  </si>
  <si>
    <t>078468</t>
  </si>
  <si>
    <t>石川地方生活環境施設組合</t>
  </si>
  <si>
    <t>078492</t>
  </si>
  <si>
    <t>公立小野町地方綜合病院企業団</t>
    <rPh sb="11" eb="14">
      <t>キギョウダン</t>
    </rPh>
    <phoneticPr fontId="3"/>
  </si>
  <si>
    <t>078531</t>
  </si>
  <si>
    <t>田村広域行政組合</t>
  </si>
  <si>
    <t>078620</t>
  </si>
  <si>
    <r>
      <t>相馬方部衛生組合</t>
    </r>
    <r>
      <rPr>
        <sz val="8"/>
        <rFont val="ＭＳ Ｐゴシック"/>
        <family val="3"/>
        <charset val="128"/>
      </rPr>
      <t>（普通会計分）</t>
    </r>
    <rPh sb="9" eb="11">
      <t>フツウ</t>
    </rPh>
    <rPh sb="11" eb="13">
      <t>カイケイ</t>
    </rPh>
    <rPh sb="13" eb="14">
      <t>ブン</t>
    </rPh>
    <phoneticPr fontId="3"/>
  </si>
  <si>
    <t>078671</t>
  </si>
  <si>
    <t>白河地方広域市町村圏整備組合（普通会計分）</t>
  </si>
  <si>
    <t>078689</t>
  </si>
  <si>
    <t>喜多方地方広域市町村圏組合</t>
  </si>
  <si>
    <t>078697</t>
  </si>
  <si>
    <t>伊達地方消防組合</t>
  </si>
  <si>
    <t>078701</t>
  </si>
  <si>
    <t>相馬地方広域市町村圏組合</t>
  </si>
  <si>
    <t>078719</t>
  </si>
  <si>
    <t>安達地方広域行政組合</t>
  </si>
  <si>
    <t>078727</t>
  </si>
  <si>
    <t>会津若松地方広域市町村圏整備組合（普通会計分）</t>
  </si>
  <si>
    <t>078735</t>
  </si>
  <si>
    <t>双葉地方広域市町村圏組合</t>
  </si>
  <si>
    <t>078751</t>
  </si>
  <si>
    <t>須賀川地方広域消防組合</t>
  </si>
  <si>
    <t>078760</t>
  </si>
  <si>
    <t>郡山地方広域消防組合</t>
  </si>
  <si>
    <t>078778</t>
  </si>
  <si>
    <t>南会津地方広域市町村圏組合</t>
  </si>
  <si>
    <t>078859</t>
  </si>
  <si>
    <t>福島地方水道用水供給企業団</t>
  </si>
  <si>
    <t>078883</t>
  </si>
  <si>
    <t>双葉地方水道企業団</t>
  </si>
  <si>
    <t>078891</t>
  </si>
  <si>
    <t>相馬地方広域水道企業団</t>
  </si>
  <si>
    <t>078921</t>
  </si>
  <si>
    <t>福島県後期高齢者医療広域連合</t>
    <rPh sb="0" eb="3">
      <t>フクシマケン</t>
    </rPh>
    <rPh sb="3" eb="5">
      <t>コウキ</t>
    </rPh>
    <rPh sb="5" eb="8">
      <t>コウレイシャ</t>
    </rPh>
    <rPh sb="8" eb="10">
      <t>イリョウ</t>
    </rPh>
    <rPh sb="10" eb="12">
      <t>コウイキ</t>
    </rPh>
    <rPh sb="12" eb="14">
      <t>レンゴウ</t>
    </rPh>
    <phoneticPr fontId="3"/>
  </si>
  <si>
    <t>078930</t>
  </si>
  <si>
    <t>南会津地方環境衛生組合</t>
    <rPh sb="0" eb="3">
      <t>ミナミアイヅ</t>
    </rPh>
    <rPh sb="3" eb="5">
      <t>チホウ</t>
    </rPh>
    <rPh sb="5" eb="7">
      <t>カンキョウ</t>
    </rPh>
    <rPh sb="7" eb="9">
      <t>エイセイ</t>
    </rPh>
    <rPh sb="9" eb="11">
      <t>クミアイ</t>
    </rPh>
    <phoneticPr fontId="3"/>
  </si>
  <si>
    <t>078948</t>
  </si>
  <si>
    <t>相馬方部衛生組合（事業会計分）</t>
    <rPh sb="9" eb="11">
      <t>ジギョウ</t>
    </rPh>
    <rPh sb="11" eb="13">
      <t>カイケイ</t>
    </rPh>
    <rPh sb="13" eb="14">
      <t>ブン</t>
    </rPh>
    <phoneticPr fontId="3"/>
  </si>
  <si>
    <t>078956</t>
  </si>
  <si>
    <t>白河地方広域市町村圏整備組合（事業会計分）</t>
  </si>
  <si>
    <t>078964</t>
  </si>
  <si>
    <t>会津若松地方広域市町村圏整備組合（事業会計分）</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</si>
  <si>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</si>
  <si>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</si>
  <si>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</si>
  <si>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</si>
  <si>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</si>
  <si>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</si>
  <si>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</si>
  <si>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</si>
  <si>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</si>
  <si>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</si>
  <si>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</si>
  <si>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</si>
  <si>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</si>
  <si>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</si>
  <si>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</si>
  <si>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</si>
  <si>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</si>
  <si>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</si>
  <si>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</si>
  <si>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</si>
  <si>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</si>
  <si>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</si>
  <si>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</si>
  <si>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</si>
  <si>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</si>
  <si>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</si>
  <si>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</si>
  <si>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</si>
  <si>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</si>
  <si>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</si>
  <si>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</si>
  <si>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</si>
  <si>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</si>
  <si>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</si>
  <si>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</si>
  <si>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</si>
  <si>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</si>
  <si>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</si>
  <si>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</si>
  <si>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</si>
  <si>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</si>
  <si>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</si>
  <si>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</si>
  <si>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</si>
  <si>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</si>
  <si>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</si>
  <si>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</si>
  <si>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</si>
  <si>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</si>
  <si>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</si>
  <si>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</si>
  <si>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</si>
  <si>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</si>
  <si>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</si>
  <si>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</si>
  <si>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</si>
  <si>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</si>
  <si>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</si>
  <si>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</si>
  <si>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</si>
  <si>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</si>
  <si>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</si>
  <si>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</si>
  <si>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</si>
  <si>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</si>
  <si>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</si>
  <si>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</si>
  <si>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</si>
  <si>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</si>
  <si>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</si>
  <si>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</si>
  <si>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</si>
  <si>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</si>
  <si>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</si>
  <si>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</si>
  <si>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</si>
  <si>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</si>
  <si>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</si>
  <si>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</si>
  <si>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</si>
  <si>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</si>
  <si>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</si>
  <si>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</si>
  <si>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</si>
  <si>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</si>
  <si>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</si>
  <si>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</si>
  <si>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</si>
  <si>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</si>
  <si>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</si>
  <si>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088366</t>
  </si>
  <si>
    <t>大宮地方環境整備組合</t>
  </si>
  <si>
    <t>088404</t>
  </si>
  <si>
    <t>清水丘診療所事務組合</t>
  </si>
  <si>
    <t>088412</t>
  </si>
  <si>
    <t>茨城県南水道企業団</t>
  </si>
  <si>
    <t>088421</t>
  </si>
  <si>
    <t>湖北水道企業団</t>
  </si>
  <si>
    <t>088439</t>
  </si>
  <si>
    <t>常総衛生組合</t>
  </si>
  <si>
    <t>088455</t>
  </si>
  <si>
    <t>龍ケ崎地方塵芥処理組合</t>
    <rPh sb="0" eb="1">
      <t>タツ</t>
    </rPh>
    <phoneticPr fontId="3"/>
  </si>
  <si>
    <t>088501</t>
  </si>
  <si>
    <t>龍ケ崎地方衛生組合</t>
    <rPh sb="0" eb="1">
      <t>タツ</t>
    </rPh>
    <phoneticPr fontId="3"/>
  </si>
  <si>
    <t>088510</t>
  </si>
  <si>
    <t>さしま環境管理事務組合</t>
  </si>
  <si>
    <t>088536</t>
  </si>
  <si>
    <t>筑北環境衛生組合</t>
  </si>
  <si>
    <t>088552</t>
  </si>
  <si>
    <t>茨城地方広域環境事務組合</t>
    <rPh sb="2" eb="4">
      <t>チホウ</t>
    </rPh>
    <rPh sb="4" eb="6">
      <t>コウイキ</t>
    </rPh>
    <rPh sb="6" eb="8">
      <t>カンキョウ</t>
    </rPh>
    <rPh sb="8" eb="10">
      <t>ジム</t>
    </rPh>
    <phoneticPr fontId="3"/>
  </si>
  <si>
    <t>088579</t>
  </si>
  <si>
    <t>取手市外２市火葬場組合</t>
  </si>
  <si>
    <t>088595</t>
  </si>
  <si>
    <t>大洗、鉾田、水戸環境組合</t>
    <rPh sb="3" eb="5">
      <t>ホコタ</t>
    </rPh>
    <phoneticPr fontId="3"/>
  </si>
  <si>
    <t>088676</t>
  </si>
  <si>
    <t>江戸崎地方衛生土木組合</t>
  </si>
  <si>
    <t>088684</t>
  </si>
  <si>
    <t>県西総合病院組合</t>
  </si>
  <si>
    <t>088714</t>
  </si>
  <si>
    <t>湖北環境衛生組合</t>
  </si>
  <si>
    <t>088790</t>
  </si>
  <si>
    <t>笠間・水戸環境組合</t>
    <rPh sb="0" eb="2">
      <t>カサマ</t>
    </rPh>
    <rPh sb="3" eb="5">
      <t>ミト</t>
    </rPh>
    <rPh sb="5" eb="7">
      <t>カンキョウ</t>
    </rPh>
    <rPh sb="7" eb="9">
      <t>クミアイ</t>
    </rPh>
    <phoneticPr fontId="3"/>
  </si>
  <si>
    <t>088838</t>
  </si>
  <si>
    <t>茨城西南地方広域市町村圏事務組合</t>
  </si>
  <si>
    <t>088862</t>
  </si>
  <si>
    <t>筑西広域市町村圏事務組合</t>
  </si>
  <si>
    <t>088871</t>
  </si>
  <si>
    <t>茨城美野里環境組合</t>
  </si>
  <si>
    <t>088951</t>
  </si>
  <si>
    <t>常総地方広域市町村圏事務組合</t>
  </si>
  <si>
    <t>088960</t>
  </si>
  <si>
    <t>鹿行広域事務組合</t>
  </si>
  <si>
    <t>088986</t>
  </si>
  <si>
    <t>霞台厚生施設組合</t>
  </si>
  <si>
    <t>089010</t>
  </si>
  <si>
    <t>稲敷地方広域市町村圏事務組合</t>
  </si>
  <si>
    <t>089044</t>
  </si>
  <si>
    <t>新治地方広域事務組合</t>
  </si>
  <si>
    <t>089079</t>
  </si>
  <si>
    <t>茨城県市町村総合事務組合（普通会計分）</t>
  </si>
  <si>
    <t>089087</t>
  </si>
  <si>
    <t>茨城県市町村総合事務組合（事業会計分）</t>
  </si>
  <si>
    <t>089095</t>
  </si>
  <si>
    <t>石岡地方斎場組合</t>
  </si>
  <si>
    <t>089109</t>
  </si>
  <si>
    <t>笠間地方広域事務組合</t>
  </si>
  <si>
    <t>089168</t>
  </si>
  <si>
    <t>鹿島地方事務組合</t>
  </si>
  <si>
    <t>089192</t>
  </si>
  <si>
    <t>取手地方広域下水道組合</t>
  </si>
  <si>
    <t>089206</t>
  </si>
  <si>
    <t>水戸地方農業共済事務組合</t>
  </si>
  <si>
    <t>089222</t>
  </si>
  <si>
    <t>日立・高萩広域下水道組合</t>
  </si>
  <si>
    <t>089257</t>
  </si>
  <si>
    <t>高萩・北茨城広域工業用水道企業団</t>
  </si>
  <si>
    <t>089346</t>
  </si>
  <si>
    <t>下妻地方広域事務組合</t>
  </si>
  <si>
    <t>089354</t>
  </si>
  <si>
    <t>ひたちなか・東海広域事務組合</t>
  </si>
  <si>
    <t>089389</t>
  </si>
  <si>
    <t>牛久市・阿見町斎場組合</t>
  </si>
  <si>
    <t>089397</t>
  </si>
  <si>
    <t>茨城北農業共済事務組合</t>
  </si>
  <si>
    <t>089401</t>
  </si>
  <si>
    <t>茨城租税債権管理機構</t>
  </si>
  <si>
    <t>089427</t>
  </si>
  <si>
    <t>利根川水系県南水防事務組合</t>
    <rPh sb="0" eb="3">
      <t>トネガワ</t>
    </rPh>
    <rPh sb="3" eb="5">
      <t>スイケイ</t>
    </rPh>
    <rPh sb="5" eb="7">
      <t>ケンナン</t>
    </rPh>
    <rPh sb="7" eb="9">
      <t>スイボウ</t>
    </rPh>
    <rPh sb="9" eb="11">
      <t>ジム</t>
    </rPh>
    <rPh sb="11" eb="13">
      <t>クミアイ</t>
    </rPh>
    <phoneticPr fontId="3"/>
  </si>
  <si>
    <t>089443</t>
  </si>
  <si>
    <t>茨城県後期高齢者医療広域連合</t>
    <rPh sb="0" eb="3">
      <t>イバラキケン</t>
    </rPh>
    <rPh sb="3" eb="5">
      <t>コウキ</t>
    </rPh>
    <rPh sb="5" eb="8">
      <t>コウレイシャ</t>
    </rPh>
    <rPh sb="8" eb="10">
      <t>イリョウ</t>
    </rPh>
    <rPh sb="10" eb="12">
      <t>コウイキ</t>
    </rPh>
    <rPh sb="12" eb="14">
      <t>レンゴウ</t>
    </rPh>
    <phoneticPr fontId="3"/>
  </si>
  <si>
    <t>089451</t>
  </si>
  <si>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3"/>
  </si>
  <si>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</si>
  <si>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</si>
  <si>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</si>
  <si>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</si>
  <si>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</si>
  <si>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</si>
  <si>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</si>
  <si>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</si>
  <si>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</si>
  <si>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</si>
  <si>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</si>
  <si>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</si>
  <si>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</si>
  <si>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</si>
  <si>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</si>
  <si>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</si>
  <si>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</si>
  <si>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</si>
  <si>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</si>
  <si>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</si>
  <si>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</si>
  <si>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</si>
  <si>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</si>
  <si>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</si>
  <si>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</si>
  <si>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</si>
  <si>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</si>
  <si>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</si>
  <si>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</si>
  <si>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</si>
  <si>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</si>
  <si>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</si>
  <si>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</si>
  <si>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</si>
  <si>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</si>
  <si>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</si>
  <si>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</si>
  <si>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</si>
  <si>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</si>
  <si>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</si>
  <si>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</si>
  <si>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</si>
  <si>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</si>
  <si>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</si>
  <si>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</si>
  <si>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</si>
  <si>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</si>
  <si>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</si>
  <si>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</si>
  <si>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</si>
  <si>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</si>
  <si>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</si>
  <si>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098060</t>
  </si>
  <si>
    <t>那須地区広域行政事務組合（普通会計分）</t>
    <rPh sb="13" eb="15">
      <t>フツウ</t>
    </rPh>
    <rPh sb="15" eb="17">
      <t>カイケイ</t>
    </rPh>
    <rPh sb="17" eb="18">
      <t>ブン</t>
    </rPh>
    <phoneticPr fontId="3"/>
  </si>
  <si>
    <t>098086</t>
  </si>
  <si>
    <t>佐野地区衛生施設組合</t>
  </si>
  <si>
    <t>098124</t>
  </si>
  <si>
    <t>黒磯那須共同火葬場組合</t>
  </si>
  <si>
    <t>098213</t>
  </si>
  <si>
    <t>芳賀郡中部環境衛生事務組合</t>
  </si>
  <si>
    <t>098230</t>
  </si>
  <si>
    <t>宇都宮市街地開発組合</t>
  </si>
  <si>
    <t>098281</t>
  </si>
  <si>
    <t>石橋地区消防組合</t>
  </si>
  <si>
    <t>098329</t>
  </si>
  <si>
    <t>芳賀中部上水道企業団</t>
  </si>
  <si>
    <t>098337</t>
  </si>
  <si>
    <t>芳賀地区広域行政事務組合（普通会計分）</t>
    <rPh sb="13" eb="15">
      <t>フツウ</t>
    </rPh>
    <rPh sb="15" eb="17">
      <t>カイケイ</t>
    </rPh>
    <rPh sb="17" eb="18">
      <t>ブン</t>
    </rPh>
    <phoneticPr fontId="3"/>
  </si>
  <si>
    <t>098418</t>
  </si>
  <si>
    <t>南那須地区広域行政事務組合（普通会計分）</t>
    <rPh sb="14" eb="16">
      <t>フツウ</t>
    </rPh>
    <rPh sb="16" eb="18">
      <t>カイケイ</t>
    </rPh>
    <rPh sb="18" eb="19">
      <t>ブン</t>
    </rPh>
    <phoneticPr fontId="3"/>
  </si>
  <si>
    <t>098451</t>
  </si>
  <si>
    <t>黒磯那須公設地方卸売市場事務組合</t>
  </si>
  <si>
    <t>098507</t>
  </si>
  <si>
    <t>塩谷広域行政組合</t>
  </si>
  <si>
    <t>098523</t>
  </si>
  <si>
    <t>小山広域保健衛生組合</t>
  </si>
  <si>
    <t>098540</t>
  </si>
  <si>
    <t>宇都宮西中核工業団地事務組合（普通会計分）</t>
    <rPh sb="15" eb="17">
      <t>フツウ</t>
    </rPh>
    <rPh sb="17" eb="19">
      <t>カイケイ</t>
    </rPh>
    <rPh sb="19" eb="20">
      <t>ブン</t>
    </rPh>
    <phoneticPr fontId="3"/>
  </si>
  <si>
    <t>098558</t>
  </si>
  <si>
    <t>栃木県南公設地方卸売市場事務組合</t>
  </si>
  <si>
    <t>098566</t>
  </si>
  <si>
    <t>那須地区広域行政事務組合（事業会計分）</t>
    <rPh sb="13" eb="15">
      <t>ジギョウ</t>
    </rPh>
    <rPh sb="15" eb="17">
      <t>カイケイ</t>
    </rPh>
    <rPh sb="17" eb="18">
      <t>ブン</t>
    </rPh>
    <phoneticPr fontId="3"/>
  </si>
  <si>
    <t>098582</t>
  </si>
  <si>
    <t>芳賀地区広域行政事務組合（事業会計分）</t>
    <rPh sb="13" eb="15">
      <t>ジギョウ</t>
    </rPh>
    <rPh sb="15" eb="17">
      <t>カイケイ</t>
    </rPh>
    <rPh sb="17" eb="18">
      <t>ブン</t>
    </rPh>
    <phoneticPr fontId="3"/>
  </si>
  <si>
    <t>098591</t>
  </si>
  <si>
    <t>南那須地区広域行政事務組合（事業会計分）</t>
    <rPh sb="14" eb="16">
      <t>ジギョウ</t>
    </rPh>
    <rPh sb="16" eb="18">
      <t>カイケイ</t>
    </rPh>
    <rPh sb="18" eb="19">
      <t>ブン</t>
    </rPh>
    <phoneticPr fontId="3"/>
  </si>
  <si>
    <t>098612</t>
  </si>
  <si>
    <t>宇都宮西中核工業団地事務組合（事業会計分）</t>
    <rPh sb="15" eb="17">
      <t>ジギョウ</t>
    </rPh>
    <rPh sb="17" eb="19">
      <t>カイケイ</t>
    </rPh>
    <rPh sb="19" eb="20">
      <t>ブン</t>
    </rPh>
    <phoneticPr fontId="3"/>
  </si>
  <si>
    <t>098621</t>
  </si>
  <si>
    <t>栃木県市町村総合事務組合</t>
    <rPh sb="0" eb="3">
      <t>トチギケン</t>
    </rPh>
    <rPh sb="3" eb="6">
      <t>シチョウソン</t>
    </rPh>
    <rPh sb="6" eb="8">
      <t>ソウゴウ</t>
    </rPh>
    <rPh sb="8" eb="10">
      <t>ジム</t>
    </rPh>
    <rPh sb="10" eb="12">
      <t>クミアイ</t>
    </rPh>
    <phoneticPr fontId="3"/>
  </si>
  <si>
    <t>098639</t>
  </si>
  <si>
    <t>栃木県後期高齢者医療広域連合</t>
    <rPh sb="0" eb="3">
      <t>トチギケン</t>
    </rPh>
    <rPh sb="3" eb="5">
      <t>コウキ</t>
    </rPh>
    <rPh sb="5" eb="8">
      <t>コウレイシャ</t>
    </rPh>
    <rPh sb="8" eb="10">
      <t>イリョウ</t>
    </rPh>
    <rPh sb="10" eb="12">
      <t>コウイキ</t>
    </rPh>
    <rPh sb="12" eb="14">
      <t>レンゴウ</t>
    </rPh>
    <phoneticPr fontId="3"/>
  </si>
  <si>
    <t>098647</t>
  </si>
  <si>
    <t>那須地区消防組合</t>
    <rPh sb="0" eb="2">
      <t>ナス</t>
    </rPh>
    <rPh sb="2" eb="4">
      <t>チク</t>
    </rPh>
    <rPh sb="4" eb="6">
      <t>ショウボウ</t>
    </rPh>
    <rPh sb="6" eb="8">
      <t>クミアイ</t>
    </rPh>
    <phoneticPr fontId="3"/>
  </si>
  <si>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</si>
  <si>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</si>
  <si>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</si>
  <si>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</si>
  <si>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</si>
  <si>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</si>
  <si>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</si>
  <si>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</si>
  <si>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</si>
  <si>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</si>
  <si>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</si>
  <si>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</si>
  <si>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</si>
  <si>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</si>
  <si>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</si>
  <si>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</si>
  <si>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</si>
  <si>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</si>
  <si>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</si>
  <si>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</si>
  <si>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</si>
  <si>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</si>
  <si>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</si>
  <si>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</si>
  <si>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</si>
  <si>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</si>
  <si>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</si>
  <si>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</si>
  <si>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</si>
  <si>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</si>
  <si>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</si>
  <si>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</si>
  <si>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</si>
  <si>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</si>
  <si>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</si>
  <si>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</si>
  <si>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</si>
  <si>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</si>
  <si>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</si>
  <si>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</si>
  <si>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</si>
  <si>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</si>
  <si>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</si>
  <si>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</si>
  <si>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</si>
  <si>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</si>
  <si>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</si>
  <si>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</si>
  <si>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</si>
  <si>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</si>
  <si>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</si>
  <si>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</si>
  <si>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</si>
  <si>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</si>
  <si>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</si>
  <si>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</si>
  <si>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</si>
  <si>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</si>
  <si>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</si>
  <si>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</si>
  <si>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</si>
  <si>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</si>
  <si>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</si>
  <si>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</si>
  <si>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</si>
  <si>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</si>
  <si>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</si>
  <si>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</si>
  <si>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</si>
  <si>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</si>
  <si>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</si>
  <si>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108022</t>
  </si>
  <si>
    <t>高崎工業団地造成組合</t>
  </si>
  <si>
    <t>108065</t>
  </si>
  <si>
    <t>烏帽子山植林組合</t>
  </si>
  <si>
    <t>108154</t>
  </si>
  <si>
    <t>桐生地域医療組合</t>
    <rPh sb="2" eb="4">
      <t>チイキ</t>
    </rPh>
    <rPh sb="4" eb="6">
      <t>イリョウ</t>
    </rPh>
    <rPh sb="6" eb="8">
      <t>クミアイ</t>
    </rPh>
    <phoneticPr fontId="3"/>
  </si>
  <si>
    <t>108162</t>
  </si>
  <si>
    <t>多野藤岡医療事務市町村組合</t>
  </si>
  <si>
    <t>108189</t>
  </si>
  <si>
    <t>邑楽館林医療事務組合（事業会計分）</t>
  </si>
  <si>
    <t>108375</t>
  </si>
  <si>
    <t>富岡甘楽衛生施設組合</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</si>
  <si>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</si>
  <si>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</si>
  <si>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</si>
  <si>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</si>
  <si>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</si>
  <si>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</si>
  <si>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</si>
  <si>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</si>
  <si>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</si>
  <si>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</si>
  <si>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</si>
  <si>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利根沼田広域市町村圏振興整備組合</t>
  </si>
  <si>
    <t>108634</t>
  </si>
  <si>
    <t>高崎市・安中市消防組合</t>
    <rPh sb="4" eb="7">
      <t>アンナカシ</t>
    </rPh>
    <rPh sb="7" eb="9">
      <t>ショウボウ</t>
    </rPh>
    <rPh sb="9" eb="11">
      <t>クミアイ</t>
    </rPh>
    <phoneticPr fontId="3"/>
  </si>
  <si>
    <t>108707</t>
  </si>
  <si>
    <t>西吾妻環境衛生施設組合</t>
  </si>
  <si>
    <t>108731</t>
  </si>
  <si>
    <t>渋川地区広域市町村圏振興整備組合</t>
  </si>
  <si>
    <t>108740</t>
  </si>
  <si>
    <t>富岡甘楽広域市町村圏振興整備組合</t>
  </si>
  <si>
    <t>108758</t>
  </si>
  <si>
    <t>沼田市外二箇村清掃施設組合</t>
    <rPh sb="4" eb="5">
      <t>2</t>
    </rPh>
    <phoneticPr fontId="3"/>
  </si>
  <si>
    <t>108766</t>
  </si>
  <si>
    <t>群馬県市町村会館管理組合</t>
  </si>
  <si>
    <t>108804</t>
  </si>
  <si>
    <t>吾妻広域町村圏振興整備組合（普通会計分）</t>
  </si>
  <si>
    <t>108821</t>
  </si>
  <si>
    <t>多野藤岡広域市町村圏振興整備組合</t>
  </si>
  <si>
    <t>108839</t>
  </si>
  <si>
    <t>利根沼田学校組合</t>
  </si>
  <si>
    <t>108901</t>
  </si>
  <si>
    <t>大泉町外二町環境衛生施設組合</t>
  </si>
  <si>
    <t>108910</t>
  </si>
  <si>
    <t>邑楽館林医療事務組合（普通会計分）</t>
  </si>
  <si>
    <t>108928</t>
  </si>
  <si>
    <t>利根東部衛生施設組合</t>
  </si>
  <si>
    <t>108936</t>
  </si>
  <si>
    <t>富岡地域医療事務組合</t>
  </si>
  <si>
    <t>108944</t>
  </si>
  <si>
    <t>下仁田南牧医療事務組合</t>
  </si>
  <si>
    <t>109061</t>
  </si>
  <si>
    <t>群馬県市町村総合事務組合</t>
  </si>
  <si>
    <t>109088</t>
  </si>
  <si>
    <t>吾妻広域町村圏振興整備組合（事業会計分）</t>
  </si>
  <si>
    <t>109134</t>
  </si>
  <si>
    <t>西吾妻福祉病院組合</t>
  </si>
  <si>
    <t>109142</t>
  </si>
  <si>
    <t>太田市外三町広域清掃組合</t>
    <rPh sb="4" eb="5">
      <t>3</t>
    </rPh>
    <phoneticPr fontId="3"/>
  </si>
  <si>
    <t>109185</t>
  </si>
  <si>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3"/>
  </si>
  <si>
    <t>109193</t>
  </si>
  <si>
    <t>群馬東部水道企業団</t>
    <rPh sb="0" eb="2">
      <t>グンマ</t>
    </rPh>
    <rPh sb="2" eb="4">
      <t>トウブ</t>
    </rPh>
    <rPh sb="4" eb="6">
      <t>スイドウ</t>
    </rPh>
    <rPh sb="6" eb="8">
      <t>キギョウ</t>
    </rPh>
    <rPh sb="8" eb="9">
      <t>ダン</t>
    </rPh>
    <phoneticPr fontId="3"/>
  </si>
  <si>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</si>
  <si>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</si>
  <si>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</si>
  <si>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</si>
  <si>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</si>
  <si>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</si>
  <si>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</si>
  <si>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</si>
  <si>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</si>
  <si>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</si>
  <si>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</si>
  <si>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</si>
  <si>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</si>
  <si>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</si>
  <si>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</si>
  <si>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</si>
  <si>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</si>
  <si>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</si>
  <si>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</si>
  <si>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</si>
  <si>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</si>
  <si>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</si>
  <si>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</si>
  <si>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</si>
  <si>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</si>
  <si>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</si>
  <si>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</si>
  <si>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</si>
  <si>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</si>
  <si>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</si>
  <si>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</si>
  <si>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</si>
  <si>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</si>
  <si>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</si>
  <si>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</si>
  <si>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</si>
  <si>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</si>
  <si>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</si>
  <si>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</si>
  <si>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</si>
  <si>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</si>
  <si>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</si>
  <si>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</si>
  <si>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</si>
  <si>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</si>
  <si>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</si>
  <si>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</si>
  <si>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</si>
  <si>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</si>
  <si>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</si>
  <si>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</si>
  <si>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</si>
  <si>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</si>
  <si>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</si>
  <si>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</si>
  <si>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</si>
  <si>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</si>
  <si>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</si>
  <si>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</si>
  <si>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</si>
  <si>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</si>
  <si>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</si>
  <si>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</si>
  <si>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</si>
  <si>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</si>
  <si>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</si>
  <si>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</si>
  <si>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</si>
  <si>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</si>
  <si>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</si>
  <si>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</si>
  <si>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</si>
  <si>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</si>
  <si>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</si>
  <si>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</si>
  <si>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</si>
  <si>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</si>
  <si>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</si>
  <si>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</si>
  <si>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</si>
  <si>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</si>
  <si>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rPh sb="0" eb="2">
      <t>シラオカ</t>
    </rPh>
    <rPh sb="2" eb="3">
      <t>シ</t>
    </rPh>
    <phoneticPr fontId="1"/>
  </si>
  <si>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</si>
  <si>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</si>
  <si>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</si>
  <si>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</si>
  <si>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</si>
  <si>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</si>
  <si>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</si>
  <si>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</si>
  <si>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</si>
  <si>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</si>
  <si>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</si>
  <si>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</si>
  <si>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</si>
  <si>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</si>
  <si>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</si>
  <si>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</si>
  <si>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</si>
  <si>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</si>
  <si>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</si>
  <si>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</si>
  <si>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</si>
  <si>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</si>
  <si>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</si>
  <si>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</si>
  <si>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</si>
  <si>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</si>
  <si>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</si>
  <si>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</si>
  <si>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</si>
  <si>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</si>
  <si>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</si>
  <si>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</si>
  <si>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</si>
  <si>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</si>
  <si>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</si>
  <si>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</si>
  <si>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</si>
  <si>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</si>
  <si>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</si>
  <si>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</si>
  <si>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</si>
  <si>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</si>
  <si>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</si>
  <si>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</si>
  <si>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</si>
  <si>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118061</t>
  </si>
  <si>
    <t>埼葛斎場組合</t>
  </si>
  <si>
    <t>118087</t>
  </si>
  <si>
    <t>蓮田白岡衛生組合</t>
  </si>
  <si>
    <t>118095</t>
  </si>
  <si>
    <t>久喜宮代衛生組合</t>
  </si>
  <si>
    <t>118109</t>
  </si>
  <si>
    <t>朝霞地区一部事務組合</t>
  </si>
  <si>
    <t>118133</t>
  </si>
  <si>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3"/>
  </si>
  <si>
    <t>118141</t>
  </si>
  <si>
    <t>上尾、桶川、伊奈衛生組合</t>
  </si>
  <si>
    <t>118150</t>
  </si>
  <si>
    <t>志木地区衛生組合</t>
  </si>
  <si>
    <t>118168</t>
  </si>
  <si>
    <t>北本地区衛生組合</t>
  </si>
  <si>
    <t>118176</t>
  </si>
  <si>
    <t>入間西部衛生組合</t>
  </si>
  <si>
    <t>118184</t>
  </si>
  <si>
    <t>入間東部地区衛生組合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</si>
  <si>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</si>
  <si>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</si>
  <si>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</si>
  <si>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</si>
  <si>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</si>
  <si>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</si>
  <si>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</si>
  <si>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</si>
  <si>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</si>
  <si>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</si>
  <si>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</si>
  <si>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</si>
  <si>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</si>
  <si>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</si>
  <si>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</si>
  <si>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加須市・羽生市水防事務組合</t>
    <rPh sb="0" eb="3">
      <t>カゾシ</t>
    </rPh>
    <rPh sb="4" eb="7">
      <t>ハニュウシ</t>
    </rPh>
    <phoneticPr fontId="3"/>
  </si>
  <si>
    <t>118419</t>
  </si>
  <si>
    <t>荒川北縁水防事務組合</t>
  </si>
  <si>
    <t>118435</t>
  </si>
  <si>
    <t>利根川栗橋流域水防事務組合</t>
    <rPh sb="0" eb="3">
      <t>トネガワ</t>
    </rPh>
    <rPh sb="3" eb="5">
      <t>クリハシ</t>
    </rPh>
    <rPh sb="5" eb="7">
      <t>リュウイキ</t>
    </rPh>
    <phoneticPr fontId="3"/>
  </si>
  <si>
    <t>118443</t>
  </si>
  <si>
    <t>江戸川水防事務組合</t>
  </si>
  <si>
    <t>118451</t>
  </si>
  <si>
    <t>戸田競艇組合</t>
  </si>
  <si>
    <t>118486</t>
  </si>
  <si>
    <t>埼玉県市町村総合事務組合</t>
    <rPh sb="3" eb="6">
      <t>シチョウソン</t>
    </rPh>
    <rPh sb="6" eb="8">
      <t>ソウゴウ</t>
    </rPh>
    <rPh sb="8" eb="10">
      <t>ジム</t>
    </rPh>
    <rPh sb="10" eb="12">
      <t>クミアイ</t>
    </rPh>
    <phoneticPr fontId="3"/>
  </si>
  <si>
    <t>118494</t>
  </si>
  <si>
    <t>埼玉県都市競艇組合</t>
  </si>
  <si>
    <t>118532</t>
  </si>
  <si>
    <t>坂戸、鶴ケ島水道企業団</t>
  </si>
  <si>
    <t>118541</t>
  </si>
  <si>
    <t>坂戸、鶴ケ島下水道組合</t>
  </si>
  <si>
    <t>118613</t>
  </si>
  <si>
    <t>鴻巣行田北本環境資源組合</t>
  </si>
  <si>
    <t>118630</t>
  </si>
  <si>
    <t>秩父広域市町村圏組合（普通会計分）</t>
    <rPh sb="11" eb="13">
      <t>フツウ</t>
    </rPh>
    <rPh sb="13" eb="15">
      <t>カイケイ</t>
    </rPh>
    <rPh sb="15" eb="16">
      <t>ブン</t>
    </rPh>
    <phoneticPr fontId="3"/>
  </si>
  <si>
    <t>118656</t>
  </si>
  <si>
    <t>入間東部地区消防組合</t>
  </si>
  <si>
    <t>118681</t>
  </si>
  <si>
    <t>吉川松伏消防組合</t>
  </si>
  <si>
    <t>118699</t>
  </si>
  <si>
    <t>児玉郡市広域市町村圏組合</t>
  </si>
  <si>
    <t>118711</t>
  </si>
  <si>
    <t>埼玉西部環境保全組合</t>
  </si>
  <si>
    <t>118729</t>
  </si>
  <si>
    <t>大里広域市町村圏組合（事業会計分）</t>
    <rPh sb="11" eb="13">
      <t>ジギョウ</t>
    </rPh>
    <rPh sb="13" eb="15">
      <t>カイケイ</t>
    </rPh>
    <rPh sb="15" eb="16">
      <t>ブン</t>
    </rPh>
    <phoneticPr fontId="3"/>
  </si>
  <si>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</si>
  <si>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</si>
  <si>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</si>
  <si>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</si>
  <si>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</si>
  <si>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</si>
  <si>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</si>
  <si>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</si>
  <si>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</si>
  <si>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</si>
  <si>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</si>
  <si>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</si>
  <si>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</si>
  <si>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</si>
  <si>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</si>
  <si>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</si>
  <si>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</si>
  <si>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</si>
  <si>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</si>
  <si>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</si>
  <si>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</si>
  <si>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</si>
  <si>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118966</t>
  </si>
  <si>
    <t>妻沼南河原環境施設組合</t>
  </si>
  <si>
    <t>118974</t>
  </si>
  <si>
    <t>彩の国さいたま人づくり広域連合</t>
  </si>
  <si>
    <t>118982</t>
  </si>
  <si>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3"/>
  </si>
  <si>
    <t>118991</t>
  </si>
  <si>
    <t>大里広域市町村圏組合（普通会計分）</t>
    <rPh sb="11" eb="13">
      <t>フツウ</t>
    </rPh>
    <rPh sb="13" eb="15">
      <t>カイケイ</t>
    </rPh>
    <rPh sb="15" eb="16">
      <t>ブン</t>
    </rPh>
    <phoneticPr fontId="3"/>
  </si>
  <si>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</si>
  <si>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3"/>
  </si>
  <si>
    <t>119016</t>
  </si>
  <si>
    <t>埼玉西部消防組合</t>
    <rPh sb="0" eb="2">
      <t>サイタマ</t>
    </rPh>
    <rPh sb="4" eb="6">
      <t>ショウボウ</t>
    </rPh>
    <rPh sb="6" eb="8">
      <t>クミアイ</t>
    </rPh>
    <phoneticPr fontId="3"/>
  </si>
  <si>
    <t>119024</t>
  </si>
  <si>
    <t>埼玉東部消防組合</t>
    <rPh sb="2" eb="3">
      <t>ヒガシ</t>
    </rPh>
    <phoneticPr fontId="3"/>
  </si>
  <si>
    <t>119032</t>
    <phoneticPr fontId="3"/>
  </si>
  <si>
    <t>埼玉中部資源循環組合</t>
    <rPh sb="2" eb="4">
      <t>チュウブ</t>
    </rPh>
    <rPh sb="4" eb="6">
      <t>シゲン</t>
    </rPh>
    <rPh sb="6" eb="8">
      <t>ジュンカン</t>
    </rPh>
    <phoneticPr fontId="3"/>
  </si>
  <si>
    <t>119041</t>
  </si>
  <si>
    <t>草加八潮消防組合</t>
    <rPh sb="0" eb="2">
      <t>ソウカ</t>
    </rPh>
    <rPh sb="2" eb="4">
      <t>ヤシオ</t>
    </rPh>
    <rPh sb="4" eb="6">
      <t>ショウボウ</t>
    </rPh>
    <rPh sb="6" eb="8">
      <t>クミアイ</t>
    </rPh>
    <phoneticPr fontId="3"/>
  </si>
  <si>
    <t>119059</t>
  </si>
  <si>
    <t>秩父広域市町村圏組合(事業会計分）</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</si>
  <si>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</si>
  <si>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</si>
  <si>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</si>
  <si>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</si>
  <si>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</si>
  <si>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</si>
  <si>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</si>
  <si>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</si>
  <si>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</si>
  <si>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</si>
  <si>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</si>
  <si>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</si>
  <si>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</si>
  <si>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</si>
  <si>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</si>
  <si>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</si>
  <si>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</si>
  <si>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</si>
  <si>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</si>
  <si>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</si>
  <si>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</si>
  <si>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</si>
  <si>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</si>
  <si>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</si>
  <si>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</si>
  <si>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</si>
  <si>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</si>
  <si>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</si>
  <si>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</si>
  <si>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</si>
  <si>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</si>
  <si>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</si>
  <si>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</si>
  <si>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</si>
  <si>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</si>
  <si>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</si>
  <si>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</si>
  <si>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</si>
  <si>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</si>
  <si>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</si>
  <si>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</si>
  <si>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</si>
  <si>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</si>
  <si>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</si>
  <si>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</si>
  <si>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</si>
  <si>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</si>
  <si>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</si>
  <si>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</si>
  <si>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</si>
  <si>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</si>
  <si>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</si>
  <si>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</si>
  <si>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</si>
  <si>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</si>
  <si>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</si>
  <si>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</si>
  <si>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</si>
  <si>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</si>
  <si>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</si>
  <si>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</si>
  <si>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</si>
  <si>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</si>
  <si>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</si>
  <si>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</si>
  <si>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</si>
  <si>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</si>
  <si>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</si>
  <si>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</si>
  <si>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</si>
  <si>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</si>
  <si>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</si>
  <si>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</si>
  <si>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</si>
  <si>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</si>
  <si>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rPh sb="4" eb="5">
      <t>シ</t>
    </rPh>
    <phoneticPr fontId="1"/>
  </si>
  <si>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</si>
  <si>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</si>
  <si>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</si>
  <si>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</si>
  <si>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</si>
  <si>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</si>
  <si>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</si>
  <si>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</si>
  <si>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</si>
  <si>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</si>
  <si>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</si>
  <si>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</si>
  <si>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</si>
  <si>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</si>
  <si>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</si>
  <si>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</si>
  <si>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</si>
  <si>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</si>
  <si>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</si>
  <si>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</si>
  <si>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</si>
  <si>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</si>
  <si>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</si>
  <si>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</si>
  <si>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</si>
  <si>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</si>
  <si>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</si>
  <si>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</si>
  <si>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</si>
  <si>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</si>
  <si>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</si>
  <si>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</si>
  <si>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</si>
  <si>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</si>
  <si>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128015</t>
  </si>
  <si>
    <t>三芳水道企業団</t>
  </si>
  <si>
    <t>128023</t>
  </si>
  <si>
    <t>長門川水道企業団</t>
  </si>
  <si>
    <t>128040</t>
  </si>
  <si>
    <t>香取市東庄町病院組合</t>
    <rPh sb="0" eb="2">
      <t>カトリ</t>
    </rPh>
    <rPh sb="2" eb="3">
      <t>シ</t>
    </rPh>
    <rPh sb="3" eb="5">
      <t>トウノショウ</t>
    </rPh>
    <rPh sb="5" eb="6">
      <t>マチ</t>
    </rPh>
    <rPh sb="6" eb="8">
      <t>ビョウイン</t>
    </rPh>
    <rPh sb="8" eb="10">
      <t>クミアイ</t>
    </rPh>
    <phoneticPr fontId="3"/>
  </si>
  <si>
    <t>128104</t>
  </si>
  <si>
    <t>国保国吉病院組合</t>
  </si>
  <si>
    <t>128112</t>
  </si>
  <si>
    <t>君津中央病院企業団</t>
    <rPh sb="0" eb="2">
      <t>キミツ</t>
    </rPh>
    <rPh sb="2" eb="4">
      <t>チュウオウ</t>
    </rPh>
    <rPh sb="4" eb="6">
      <t>ビョウイン</t>
    </rPh>
    <rPh sb="6" eb="8">
      <t>キギョウ</t>
    </rPh>
    <rPh sb="8" eb="9">
      <t>ダン</t>
    </rPh>
    <phoneticPr fontId="3"/>
  </si>
  <si>
    <t>128139</t>
  </si>
  <si>
    <t>千葉県市町村総合事務組合</t>
  </si>
  <si>
    <t>128155</t>
  </si>
  <si>
    <t>東葛中部地区総合開発事務組合</t>
  </si>
  <si>
    <t>128163</t>
  </si>
  <si>
    <t>鋸南地区環境衛生組合</t>
  </si>
  <si>
    <t>128287</t>
  </si>
  <si>
    <t>佐倉市、酒々井町清掃組合</t>
  </si>
  <si>
    <t>128309</t>
  </si>
  <si>
    <t>東金市外三市町清掃組合</t>
    <rPh sb="0" eb="3">
      <t>トウガネシ</t>
    </rPh>
    <rPh sb="3" eb="4">
      <t>ソト</t>
    </rPh>
    <rPh sb="4" eb="5">
      <t>３</t>
    </rPh>
    <rPh sb="5" eb="6">
      <t>シ</t>
    </rPh>
    <rPh sb="6" eb="7">
      <t>マチ</t>
    </rPh>
    <rPh sb="7" eb="9">
      <t>セイソウ</t>
    </rPh>
    <rPh sb="9" eb="11">
      <t>クミアイ</t>
    </rPh>
    <phoneticPr fontId="3"/>
  </si>
  <si>
    <t>128317</t>
  </si>
  <si>
    <t>山武郡市環境衛生組合</t>
    <rPh sb="3" eb="4">
      <t>シ</t>
    </rPh>
    <rPh sb="4" eb="6">
      <t>カンキョウ</t>
    </rPh>
    <rPh sb="6" eb="8">
      <t>エイセイ</t>
    </rPh>
    <rPh sb="8" eb="10">
      <t>クミアイ</t>
    </rPh>
    <phoneticPr fontId="3"/>
  </si>
  <si>
    <t>128333</t>
  </si>
  <si>
    <t>柏・白井・鎌ケ谷環境衛生組合</t>
    <rPh sb="0" eb="1">
      <t>カシワ</t>
    </rPh>
    <phoneticPr fontId="3"/>
  </si>
  <si>
    <t>128341</t>
  </si>
  <si>
    <t>印旛衛生施設管理組合</t>
  </si>
  <si>
    <t>128350</t>
  </si>
  <si>
    <t>印西地区衛生組合</t>
  </si>
  <si>
    <t>128384</t>
  </si>
  <si>
    <t>東総衛生組合</t>
  </si>
  <si>
    <t>128414</t>
  </si>
  <si>
    <t>夷隅環境衛生組合</t>
  </si>
  <si>
    <t>128449</t>
  </si>
  <si>
    <t>佐倉市、四街道市、酒々井町葬祭組合</t>
  </si>
  <si>
    <t>128465</t>
  </si>
  <si>
    <t>一宮聖苑組合</t>
  </si>
  <si>
    <t>128473</t>
  </si>
  <si>
    <t>印旛利根川水防事務組合</t>
  </si>
  <si>
    <t>128503</t>
  </si>
  <si>
    <t>布施学校組合</t>
  </si>
  <si>
    <t>128538</t>
  </si>
  <si>
    <t>千葉県競馬組合</t>
  </si>
  <si>
    <t>128546</t>
  </si>
  <si>
    <t>匝瑳市ほか二町環境衛生組合</t>
    <rPh sb="0" eb="2">
      <t>ソウサ</t>
    </rPh>
    <rPh sb="2" eb="3">
      <t>シ</t>
    </rPh>
    <rPh sb="5" eb="7">
      <t>２チョウ</t>
    </rPh>
    <rPh sb="7" eb="9">
      <t>カンキョウ</t>
    </rPh>
    <rPh sb="9" eb="11">
      <t>エイセイ</t>
    </rPh>
    <rPh sb="11" eb="13">
      <t>クミアイ</t>
    </rPh>
    <phoneticPr fontId="3"/>
  </si>
  <si>
    <t>128571</t>
  </si>
  <si>
    <t>君津郡市広域市町村圏事務組合</t>
  </si>
  <si>
    <t>128589</t>
  </si>
  <si>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3"/>
  </si>
  <si>
    <t>128601</t>
  </si>
  <si>
    <t>安房郡市広域市町村圏事務組合</t>
  </si>
  <si>
    <t>128619</t>
  </si>
  <si>
    <t>四市複合事務組合</t>
  </si>
  <si>
    <t>128635</t>
  </si>
  <si>
    <t>長生郡市広域市町村圏組合（普通会計分）</t>
    <rPh sb="13" eb="15">
      <t>フツウ</t>
    </rPh>
    <rPh sb="15" eb="17">
      <t>カイケイ</t>
    </rPh>
    <rPh sb="17" eb="18">
      <t>ブン</t>
    </rPh>
    <phoneticPr fontId="3"/>
  </si>
  <si>
    <t>128651</t>
  </si>
  <si>
    <t>匝瑳市横芝光町消防組合</t>
    <rPh sb="0" eb="2">
      <t>ソウサ</t>
    </rPh>
    <rPh sb="2" eb="3">
      <t>シ</t>
    </rPh>
    <rPh sb="3" eb="5">
      <t>ヨコシバ</t>
    </rPh>
    <rPh sb="5" eb="6">
      <t>ヒカリ</t>
    </rPh>
    <rPh sb="6" eb="7">
      <t>マチ</t>
    </rPh>
    <rPh sb="7" eb="9">
      <t>ショウボウ</t>
    </rPh>
    <rPh sb="9" eb="11">
      <t>クミアイ</t>
    </rPh>
    <phoneticPr fontId="3"/>
  </si>
  <si>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</si>
  <si>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</si>
  <si>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</si>
  <si>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</si>
  <si>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</si>
  <si>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</si>
  <si>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</si>
  <si>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</si>
  <si>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</si>
  <si>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</si>
  <si>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</si>
  <si>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</si>
  <si>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</si>
  <si>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</si>
  <si>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</si>
  <si>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印旛郡市広域市町村圏事務組合（普通会計分）</t>
    <rPh sb="15" eb="17">
      <t>フツウ</t>
    </rPh>
    <rPh sb="17" eb="19">
      <t>カイケイ</t>
    </rPh>
    <rPh sb="19" eb="20">
      <t>ブン</t>
    </rPh>
    <phoneticPr fontId="3"/>
  </si>
  <si>
    <t>128759</t>
  </si>
  <si>
    <t>北千葉広域水道企業団</t>
  </si>
  <si>
    <t>128767</t>
  </si>
  <si>
    <t>東総広域水道企業団</t>
  </si>
  <si>
    <t>128775</t>
  </si>
  <si>
    <t>君津富津広域下水道組合</t>
  </si>
  <si>
    <t>128791</t>
  </si>
  <si>
    <t>八匝水道企業団</t>
  </si>
  <si>
    <t>128805</t>
  </si>
  <si>
    <t>山武郡市広域水道企業団</t>
  </si>
  <si>
    <t>128821</t>
  </si>
  <si>
    <t>長生郡市広域市町村圏組合（事業会計分）</t>
    <rPh sb="13" eb="15">
      <t>ジギョウ</t>
    </rPh>
    <rPh sb="15" eb="17">
      <t>カイケイ</t>
    </rPh>
    <rPh sb="17" eb="18">
      <t>ブン</t>
    </rPh>
    <phoneticPr fontId="3"/>
  </si>
  <si>
    <t>128830</t>
  </si>
  <si>
    <t>印西地区環境整備事業組合（普通会計分）</t>
    <rPh sb="13" eb="15">
      <t>フツウ</t>
    </rPh>
    <rPh sb="15" eb="17">
      <t>カイケイ</t>
    </rPh>
    <rPh sb="17" eb="18">
      <t>ブン</t>
    </rPh>
    <phoneticPr fontId="3"/>
  </si>
  <si>
    <t>128856</t>
  </si>
  <si>
    <t>君津広域水道企業団</t>
  </si>
  <si>
    <t>128864</t>
  </si>
  <si>
    <t>印西地区環境整備事業組合（事業会計分）</t>
    <rPh sb="13" eb="15">
      <t>ジギョウ</t>
    </rPh>
    <rPh sb="15" eb="17">
      <t>カイケイ</t>
    </rPh>
    <rPh sb="17" eb="18">
      <t>ブン</t>
    </rPh>
    <phoneticPr fontId="3"/>
  </si>
  <si>
    <t>128881</t>
  </si>
  <si>
    <t>印旛郡市広域市町村圏事務組合（事業会計分）</t>
    <rPh sb="15" eb="17">
      <t>ジギョウ</t>
    </rPh>
    <rPh sb="17" eb="19">
      <t>カイケイ</t>
    </rPh>
    <rPh sb="19" eb="20">
      <t>ブン</t>
    </rPh>
    <phoneticPr fontId="3"/>
  </si>
  <si>
    <t>128899</t>
  </si>
  <si>
    <t>南房総広域水道企業団</t>
  </si>
  <si>
    <t>128902</t>
  </si>
  <si>
    <t>千葉県後期高齢者医療広域連合</t>
    <rPh sb="0" eb="3">
      <t>チバケン</t>
    </rPh>
    <rPh sb="3" eb="5">
      <t>コウキ</t>
    </rPh>
    <rPh sb="5" eb="8">
      <t>コウレイシャ</t>
    </rPh>
    <rPh sb="8" eb="10">
      <t>イリョウ</t>
    </rPh>
    <rPh sb="10" eb="12">
      <t>コウイキ</t>
    </rPh>
    <rPh sb="12" eb="14">
      <t>レンゴウ</t>
    </rPh>
    <phoneticPr fontId="3"/>
  </si>
  <si>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</si>
  <si>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</si>
  <si>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</si>
  <si>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</si>
  <si>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</si>
  <si>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</si>
  <si>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</si>
  <si>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</si>
  <si>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</si>
  <si>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</si>
  <si>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</si>
  <si>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</si>
  <si>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</si>
  <si>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</si>
  <si>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</si>
  <si>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</si>
  <si>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</si>
  <si>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</si>
  <si>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</si>
  <si>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</si>
  <si>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</si>
  <si>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</si>
  <si>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</si>
  <si>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</si>
  <si>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</si>
  <si>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</si>
  <si>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</si>
  <si>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</si>
  <si>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</si>
  <si>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</si>
  <si>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</si>
  <si>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</si>
  <si>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</si>
  <si>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</si>
  <si>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</si>
  <si>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</si>
  <si>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</si>
  <si>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</si>
  <si>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</si>
  <si>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</si>
  <si>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</si>
  <si>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</si>
  <si>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</si>
  <si>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</si>
  <si>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</si>
  <si>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</si>
  <si>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</si>
  <si>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</si>
  <si>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</si>
  <si>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</si>
  <si>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</si>
  <si>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</si>
  <si>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</si>
  <si>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</si>
  <si>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</si>
  <si>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</si>
  <si>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</si>
  <si>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</si>
  <si>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</si>
  <si>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</si>
  <si>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</si>
  <si>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</si>
  <si>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</si>
  <si>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</si>
  <si>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</si>
  <si>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</si>
  <si>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</si>
  <si>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</si>
  <si>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</si>
  <si>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</si>
  <si>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</si>
  <si>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</si>
  <si>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</si>
  <si>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</si>
  <si>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</si>
  <si>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</si>
  <si>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</si>
  <si>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</si>
  <si>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</si>
  <si>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</si>
  <si>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</si>
  <si>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</si>
  <si>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</si>
  <si>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</si>
  <si>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</si>
  <si>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</si>
  <si>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</si>
  <si>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</si>
  <si>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</si>
  <si>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</si>
  <si>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</si>
  <si>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</si>
  <si>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</si>
  <si>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</si>
  <si>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</si>
  <si>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</si>
  <si>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</si>
  <si>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</si>
  <si>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</si>
  <si>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</si>
  <si>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</si>
  <si>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</si>
  <si>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</si>
  <si>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</si>
  <si>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</si>
  <si>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</si>
  <si>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</si>
  <si>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</si>
  <si>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</si>
  <si>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</si>
  <si>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</si>
  <si>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</si>
  <si>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</si>
  <si>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</si>
  <si>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</si>
  <si>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</si>
  <si>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</si>
  <si>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</si>
  <si>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</si>
  <si>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</si>
  <si>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</si>
  <si>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</si>
  <si>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</si>
  <si>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</si>
  <si>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</si>
  <si>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</si>
  <si>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138011</t>
  </si>
  <si>
    <t>特別区人事・厚生事務組合</t>
  </si>
  <si>
    <t>138029</t>
  </si>
  <si>
    <t>特別区競馬組合</t>
  </si>
  <si>
    <t>138037</t>
  </si>
  <si>
    <t>阿伎留病院企業団</t>
  </si>
  <si>
    <t>138045</t>
  </si>
  <si>
    <t>昭和病院企業団</t>
    <rPh sb="4" eb="6">
      <t>キギョウ</t>
    </rPh>
    <rPh sb="6" eb="7">
      <t>ダン</t>
    </rPh>
    <phoneticPr fontId="3"/>
  </si>
  <si>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</si>
  <si>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</si>
  <si>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</si>
  <si>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</si>
  <si>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</si>
  <si>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</si>
  <si>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</si>
  <si>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</si>
  <si>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</si>
  <si>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</si>
  <si>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</si>
  <si>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</si>
  <si>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</si>
  <si>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</si>
  <si>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</si>
  <si>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</si>
  <si>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</si>
  <si>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</si>
  <si>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</si>
  <si>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</si>
  <si>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</si>
  <si>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</si>
  <si>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</si>
  <si>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</si>
  <si>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</si>
  <si>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</si>
  <si>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</si>
  <si>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</si>
  <si>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</si>
  <si>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</si>
  <si>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</si>
  <si>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</si>
  <si>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</si>
  <si>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</si>
  <si>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</si>
  <si>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</si>
  <si>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</si>
  <si>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東京たま広域資源循環組合</t>
    <rPh sb="0" eb="2">
      <t>トウキョウ</t>
    </rPh>
    <rPh sb="4" eb="6">
      <t>コウイキ</t>
    </rPh>
    <rPh sb="6" eb="8">
      <t>シゲン</t>
    </rPh>
    <rPh sb="8" eb="10">
      <t>ジュンカン</t>
    </rPh>
    <rPh sb="10" eb="12">
      <t>クミアイ</t>
    </rPh>
    <phoneticPr fontId="3"/>
  </si>
  <si>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</si>
  <si>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</si>
  <si>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</si>
  <si>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</si>
  <si>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</si>
  <si>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</si>
  <si>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</si>
  <si>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</si>
  <si>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</si>
  <si>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</si>
  <si>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</si>
  <si>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</si>
  <si>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</si>
  <si>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</si>
  <si>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</si>
  <si>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福生病院組合</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</si>
  <si>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</si>
  <si>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3"/>
  </si>
  <si>
    <t>138592</t>
  </si>
  <si>
    <t>稲城・府中墓苑組合</t>
    <rPh sb="0" eb="2">
      <t>イナギ</t>
    </rPh>
    <rPh sb="3" eb="5">
      <t>フチュウ</t>
    </rPh>
    <rPh sb="5" eb="7">
      <t>ボエン</t>
    </rPh>
    <rPh sb="7" eb="9">
      <t>クミアイ</t>
    </rPh>
    <phoneticPr fontId="3"/>
  </si>
  <si>
    <t>138606</t>
  </si>
  <si>
    <t>浅川清流環境組合</t>
    <rPh sb="0" eb="2">
      <t>アサカワ</t>
    </rPh>
    <rPh sb="2" eb="4">
      <t>セイリュウ</t>
    </rPh>
    <rPh sb="4" eb="6">
      <t>カンキョウ</t>
    </rPh>
    <rPh sb="6" eb="8">
      <t>クミアイ</t>
    </rPh>
    <phoneticPr fontId="3"/>
  </si>
  <si>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</si>
  <si>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</si>
  <si>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</si>
  <si>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</si>
  <si>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</si>
  <si>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</si>
  <si>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</si>
  <si>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</si>
  <si>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</si>
  <si>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</si>
  <si>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</si>
  <si>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</si>
  <si>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</si>
  <si>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</si>
  <si>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</si>
  <si>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</si>
  <si>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</si>
  <si>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</si>
  <si>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</si>
  <si>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</si>
  <si>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</si>
  <si>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</si>
  <si>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</si>
  <si>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</si>
  <si>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</si>
  <si>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</si>
  <si>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</si>
  <si>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</si>
  <si>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</si>
  <si>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</si>
  <si>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</si>
  <si>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</si>
  <si>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</si>
  <si>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</si>
  <si>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</si>
  <si>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</si>
  <si>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</si>
  <si>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</si>
  <si>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</si>
  <si>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</si>
  <si>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</si>
  <si>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</si>
  <si>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</si>
  <si>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</si>
  <si>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</si>
  <si>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</si>
  <si>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</si>
  <si>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</si>
  <si>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</si>
  <si>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</si>
  <si>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</si>
  <si>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</si>
  <si>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</si>
  <si>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</si>
  <si>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</si>
  <si>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</si>
  <si>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</si>
  <si>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</si>
  <si>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</si>
  <si>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</si>
  <si>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</si>
  <si>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</si>
  <si>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</si>
  <si>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</si>
  <si>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</si>
  <si>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</si>
  <si>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</si>
  <si>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</si>
  <si>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148016</t>
  </si>
  <si>
    <t>小田原市外二ヶ市町組合</t>
  </si>
  <si>
    <t>148024</t>
  </si>
  <si>
    <t>南足柄市外五ケ市町組合</t>
  </si>
  <si>
    <t>148041</t>
  </si>
  <si>
    <t>南足柄市外二ケ市町組合</t>
  </si>
  <si>
    <t>148059</t>
  </si>
  <si>
    <t>南足柄市外二ケ町組合</t>
  </si>
  <si>
    <t>148067</t>
  </si>
  <si>
    <t>南足柄市・山北町・開成町一部事務組合</t>
  </si>
  <si>
    <t>148075</t>
  </si>
  <si>
    <t>松田町外三ヶ町組合</t>
  </si>
  <si>
    <t>148130</t>
  </si>
  <si>
    <t>松田町外二ヶ町組合</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</si>
  <si>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</si>
  <si>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</si>
  <si>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</si>
  <si>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</si>
  <si>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</si>
  <si>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</si>
  <si>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</si>
  <si>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</si>
  <si>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</si>
  <si>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</si>
  <si>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</si>
  <si>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箱根町外二カ市組合</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</si>
  <si>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</si>
  <si>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</si>
  <si>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</si>
  <si>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</si>
  <si>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</si>
  <si>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</si>
  <si>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</si>
  <si>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</si>
  <si>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</si>
  <si>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</si>
  <si>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</si>
  <si>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</si>
  <si>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</si>
  <si>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</si>
  <si>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</si>
  <si>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</si>
  <si>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148415</t>
  </si>
  <si>
    <t>神奈川県後期高齢者医療広域連合</t>
    <rPh sb="0" eb="4">
      <t>カナガワケン</t>
    </rPh>
    <rPh sb="4" eb="6">
      <t>コウキ</t>
    </rPh>
    <rPh sb="6" eb="9">
      <t>コウレイシャ</t>
    </rPh>
    <rPh sb="9" eb="11">
      <t>イリョウ</t>
    </rPh>
    <rPh sb="11" eb="13">
      <t>コウイキ</t>
    </rPh>
    <rPh sb="13" eb="15">
      <t>レンゴウ</t>
    </rPh>
    <phoneticPr fontId="3"/>
  </si>
  <si>
    <t>148423</t>
  </si>
  <si>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3"/>
  </si>
  <si>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</si>
  <si>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</si>
  <si>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</si>
  <si>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</si>
  <si>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</si>
  <si>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</si>
  <si>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</si>
  <si>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</si>
  <si>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</si>
  <si>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</si>
  <si>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</si>
  <si>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</si>
  <si>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</si>
  <si>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</si>
  <si>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</si>
  <si>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</si>
  <si>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</si>
  <si>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</si>
  <si>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</si>
  <si>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</si>
  <si>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</si>
  <si>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</si>
  <si>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</si>
  <si>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</si>
  <si>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</si>
  <si>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</si>
  <si>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</si>
  <si>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</si>
  <si>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</si>
  <si>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</si>
  <si>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</si>
  <si>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</si>
  <si>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</si>
  <si>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</si>
  <si>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</si>
  <si>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</si>
  <si>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</si>
  <si>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</si>
  <si>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</si>
  <si>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</si>
  <si>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</si>
  <si>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</si>
  <si>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</si>
  <si>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</si>
  <si>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</si>
  <si>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</si>
  <si>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</si>
  <si>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</si>
  <si>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</si>
  <si>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</si>
  <si>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</si>
  <si>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</si>
  <si>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</si>
  <si>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</si>
  <si>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</si>
  <si>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</si>
  <si>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</si>
  <si>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</si>
  <si>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</si>
  <si>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</si>
  <si>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</si>
  <si>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</si>
  <si>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158381</t>
  </si>
  <si>
    <t>津南地域衛生施設組合</t>
  </si>
  <si>
    <t>158542</t>
  </si>
  <si>
    <t>さくら福祉保健事務組合</t>
    <rPh sb="5" eb="7">
      <t>ホケン</t>
    </rPh>
    <phoneticPr fontId="3"/>
  </si>
  <si>
    <t>158551</t>
  </si>
  <si>
    <t>寺泊老人ホーム組合</t>
  </si>
  <si>
    <t>158607</t>
  </si>
  <si>
    <t>下越障害福祉事務組合</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</si>
  <si>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</si>
  <si>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</si>
  <si>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</si>
  <si>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</si>
  <si>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</si>
  <si>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</si>
  <si>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</si>
  <si>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</si>
  <si>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</si>
  <si>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</si>
  <si>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</si>
  <si>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</si>
  <si>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</si>
  <si>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加茂市・田上町消防衛生組合</t>
  </si>
  <si>
    <t>159000</t>
  </si>
  <si>
    <t>燕・弥彦総合事務組合</t>
    <rPh sb="0" eb="1">
      <t>ツバメ</t>
    </rPh>
    <rPh sb="2" eb="4">
      <t>ヤヒコ</t>
    </rPh>
    <rPh sb="4" eb="6">
      <t>ソウゴウ</t>
    </rPh>
    <rPh sb="6" eb="8">
      <t>ジム</t>
    </rPh>
    <rPh sb="8" eb="10">
      <t>クミアイ</t>
    </rPh>
    <phoneticPr fontId="3"/>
  </si>
  <si>
    <t>159069</t>
  </si>
  <si>
    <t>豊栄郷清掃施設処理組合</t>
  </si>
  <si>
    <t>159123</t>
  </si>
  <si>
    <t>新発田地域広域事務組合</t>
  </si>
  <si>
    <t>159166</t>
  </si>
  <si>
    <t>十日町地域広域事務組合</t>
  </si>
  <si>
    <t>159174</t>
  </si>
  <si>
    <t>上越地域消防事務組合</t>
  </si>
  <si>
    <t>159182</t>
  </si>
  <si>
    <t>新発田地域老人福祉保健事務組合</t>
  </si>
  <si>
    <t>159271</t>
  </si>
  <si>
    <t>新潟東港地域水道用水供給企業団</t>
  </si>
  <si>
    <t>159336</t>
  </si>
  <si>
    <t>魚沼地域特別養護老人ホーム組合</t>
  </si>
  <si>
    <t>159352</t>
  </si>
  <si>
    <t>三条地域水道用水供給企業団</t>
  </si>
  <si>
    <t>159409</t>
  </si>
  <si>
    <t>新井頸南広域行政組合</t>
  </si>
  <si>
    <t>159476</t>
  </si>
  <si>
    <t>五泉地域衛生施設組合</t>
  </si>
  <si>
    <t>159484</t>
  </si>
  <si>
    <t>阿賀北広域組合</t>
  </si>
  <si>
    <t>159522</t>
  </si>
  <si>
    <t>上越広域伝染病院組合</t>
  </si>
  <si>
    <t>159573</t>
  </si>
  <si>
    <t>新潟県市町村総合事務組合（普通会計分）</t>
  </si>
  <si>
    <t>159581</t>
  </si>
  <si>
    <t>新潟県市町村総合事務組合（事業会計分）</t>
  </si>
  <si>
    <t>159590</t>
  </si>
  <si>
    <t>新潟県後期高齢者医療広域連合</t>
    <rPh sb="3" eb="5">
      <t>コウキ</t>
    </rPh>
    <rPh sb="5" eb="8">
      <t>コウレイシャ</t>
    </rPh>
    <rPh sb="8" eb="10">
      <t>イリョウ</t>
    </rPh>
    <rPh sb="10" eb="12">
      <t>コウイキ</t>
    </rPh>
    <rPh sb="12" eb="14">
      <t>レンゴウ</t>
    </rPh>
    <phoneticPr fontId="3"/>
  </si>
  <si>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</si>
  <si>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</si>
  <si>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</si>
  <si>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</si>
  <si>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</si>
  <si>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</si>
  <si>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</si>
  <si>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</si>
  <si>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</si>
  <si>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</si>
  <si>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</si>
  <si>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</si>
  <si>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</si>
  <si>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</si>
  <si>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</si>
  <si>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</si>
  <si>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</si>
  <si>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</si>
  <si>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</si>
  <si>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</si>
  <si>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</si>
  <si>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</si>
  <si>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</si>
  <si>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</si>
  <si>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</si>
  <si>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</si>
  <si>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</si>
  <si>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</si>
  <si>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</si>
  <si>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</si>
  <si>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</si>
  <si>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168114</t>
  </si>
  <si>
    <t>三郷利田用水市町村組合</t>
  </si>
  <si>
    <t>168157</t>
  </si>
  <si>
    <t>黒東合口用水組合</t>
  </si>
  <si>
    <t>168165</t>
  </si>
  <si>
    <t>下山用水組合</t>
  </si>
  <si>
    <t>168424</t>
  </si>
  <si>
    <t>砺波地方衛生施設組合</t>
  </si>
  <si>
    <t>168611</t>
  </si>
  <si>
    <t>庄川水害予防組合</t>
  </si>
  <si>
    <t>168645</t>
  </si>
  <si>
    <t>小矢部川中流水害予防組合</t>
  </si>
  <si>
    <t>168661</t>
  </si>
  <si>
    <t>常願寺川右岸水防市町村組合</t>
  </si>
  <si>
    <t>168726</t>
  </si>
  <si>
    <t>富山県市町村総合事務組合</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</si>
  <si>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</si>
  <si>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</si>
  <si>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</si>
  <si>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</si>
  <si>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</si>
  <si>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</si>
  <si>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</si>
  <si>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</si>
  <si>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</si>
  <si>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</si>
  <si>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</si>
  <si>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</si>
  <si>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</si>
  <si>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</si>
  <si>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</si>
  <si>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新川地域介護保険・ケーブルテレビ事業組合</t>
    <rPh sb="16" eb="18">
      <t>ジギョウ</t>
    </rPh>
    <phoneticPr fontId="3"/>
  </si>
  <si>
    <t>169111</t>
  </si>
  <si>
    <t>滑川中新川地区広域情報事務組合</t>
  </si>
  <si>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</si>
  <si>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3"/>
  </si>
  <si>
    <t>169137</t>
  </si>
  <si>
    <t>砺波地域消防組合</t>
    <rPh sb="0" eb="1">
      <t>レイ</t>
    </rPh>
    <rPh sb="1" eb="2">
      <t>ナミ</t>
    </rPh>
    <rPh sb="2" eb="4">
      <t>チイキ</t>
    </rPh>
    <rPh sb="4" eb="6">
      <t>ショウボウ</t>
    </rPh>
    <rPh sb="6" eb="8">
      <t>クミアイ</t>
    </rPh>
    <phoneticPr fontId="3"/>
  </si>
  <si>
    <t>169145</t>
  </si>
  <si>
    <t>富山県東部消防組合</t>
    <rPh sb="0" eb="3">
      <t>トヤマケン</t>
    </rPh>
    <rPh sb="3" eb="5">
      <t>トウブ</t>
    </rPh>
    <rPh sb="5" eb="7">
      <t>ショウボウ</t>
    </rPh>
    <rPh sb="7" eb="9">
      <t>クミアイ</t>
    </rPh>
    <phoneticPr fontId="3"/>
  </si>
  <si>
    <t>169153</t>
  </si>
  <si>
    <t>新川地域消防組合</t>
    <rPh sb="0" eb="2">
      <t>ニイカワ</t>
    </rPh>
    <rPh sb="2" eb="4">
      <t>チイキ</t>
    </rPh>
    <rPh sb="4" eb="6">
      <t>ショウボウ</t>
    </rPh>
    <rPh sb="6" eb="8">
      <t>クミアイ</t>
    </rPh>
    <phoneticPr fontId="3"/>
  </si>
  <si>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</si>
  <si>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</si>
  <si>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</si>
  <si>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</si>
  <si>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</si>
  <si>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</si>
  <si>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</si>
  <si>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</si>
  <si>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</si>
  <si>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</si>
  <si>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</si>
  <si>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</si>
  <si>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</si>
  <si>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</si>
  <si>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</si>
  <si>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</si>
  <si>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</si>
  <si>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</si>
  <si>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</si>
  <si>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</si>
  <si>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</si>
  <si>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</si>
  <si>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</si>
  <si>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</si>
  <si>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</si>
  <si>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</si>
  <si>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</si>
  <si>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</si>
  <si>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</si>
  <si>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</si>
  <si>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</si>
  <si>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</si>
  <si>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</si>
  <si>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</si>
  <si>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</si>
  <si>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</si>
  <si>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</si>
  <si>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</si>
  <si>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</si>
  <si>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</si>
  <si>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178063</t>
  </si>
  <si>
    <t>石川県市町村消防団員等公務災害補償等組合</t>
  </si>
  <si>
    <t>178128</t>
  </si>
  <si>
    <t>手取川水防事務組合</t>
  </si>
  <si>
    <t>178136</t>
  </si>
  <si>
    <t>子浦川水防事務組合</t>
  </si>
  <si>
    <t>178152</t>
  </si>
  <si>
    <t>長曽川水防事務組合</t>
  </si>
  <si>
    <t>178209</t>
  </si>
  <si>
    <t>石川県市町村職員退職手当組合</t>
  </si>
  <si>
    <t>178217</t>
  </si>
  <si>
    <t>河北郡市広域事務組合</t>
  </si>
  <si>
    <t>178250</t>
  </si>
  <si>
    <t>手取川流域環境衛生事業組合</t>
  </si>
  <si>
    <t>178268</t>
  </si>
  <si>
    <t>輪島市穴水町環境衛生施設組合</t>
    <rPh sb="0" eb="3">
      <t>ワジマシ</t>
    </rPh>
    <phoneticPr fontId="3"/>
  </si>
  <si>
    <t>178276</t>
  </si>
  <si>
    <t>能美広域事務組合</t>
  </si>
  <si>
    <t>178292</t>
  </si>
  <si>
    <t>手取郷広域事務組合</t>
  </si>
  <si>
    <t>178306</t>
  </si>
  <si>
    <t>石川県市町村消防賞じゅつ金組合</t>
  </si>
  <si>
    <t>178331</t>
  </si>
  <si>
    <t>石川県市町議会議員公務災害補償等組合</t>
    <rPh sb="3" eb="4">
      <t>シ</t>
    </rPh>
    <rPh sb="15" eb="16">
      <t>ナド</t>
    </rPh>
    <phoneticPr fontId="3"/>
  </si>
  <si>
    <t>178373</t>
  </si>
  <si>
    <t>羽咋郡市広域圏事務組合（普通会計分）</t>
  </si>
  <si>
    <t>178411</t>
  </si>
  <si>
    <t>白山野々市広域事務組合</t>
    <rPh sb="0" eb="1">
      <t>ハク</t>
    </rPh>
    <rPh sb="1" eb="2">
      <t>サン</t>
    </rPh>
    <rPh sb="2" eb="5">
      <t>ノノイチ</t>
    </rPh>
    <phoneticPr fontId="4"/>
  </si>
  <si>
    <t>178454</t>
  </si>
  <si>
    <t>羽咋郡市広域圏事務組合（事業会計分）</t>
  </si>
  <si>
    <t>178462</t>
  </si>
  <si>
    <t>奥能登広域圏事務組合</t>
  </si>
  <si>
    <t>178471</t>
  </si>
  <si>
    <t>小松加賀環境衛生事務組合</t>
  </si>
  <si>
    <t>178489</t>
  </si>
  <si>
    <t>南加賀広域圏事務組合（普通会計分）</t>
  </si>
  <si>
    <t>178519</t>
  </si>
  <si>
    <t>のと鉄道運営助成基金事務組合</t>
  </si>
  <si>
    <t>178543</t>
  </si>
  <si>
    <t>能美介護認定事務組合</t>
  </si>
  <si>
    <t>178551</t>
  </si>
  <si>
    <t>奥能登クリーン組合</t>
  </si>
  <si>
    <t>178560</t>
  </si>
  <si>
    <t>石川北部アール・ディ・エフ広域処理組合</t>
  </si>
  <si>
    <t>178578</t>
  </si>
  <si>
    <t>白山石川医療企業団</t>
    <rPh sb="0" eb="1">
      <t>ハク</t>
    </rPh>
    <rPh sb="1" eb="2">
      <t>サン</t>
    </rPh>
    <rPh sb="4" eb="6">
      <t>イリョウ</t>
    </rPh>
    <rPh sb="6" eb="8">
      <t>キギョウ</t>
    </rPh>
    <rPh sb="8" eb="9">
      <t>ダン</t>
    </rPh>
    <phoneticPr fontId="4"/>
  </si>
  <si>
    <t>178594</t>
  </si>
  <si>
    <t>南加賀広域圏事務組合（事業会計分）</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</si>
  <si>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</si>
  <si>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</si>
  <si>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</si>
  <si>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</si>
  <si>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</si>
  <si>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</si>
  <si>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</si>
  <si>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</si>
  <si>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</si>
  <si>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</si>
  <si>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</si>
  <si>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</si>
  <si>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</si>
  <si>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</si>
  <si>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</si>
  <si>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</si>
  <si>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</si>
  <si>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</si>
  <si>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</si>
  <si>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</si>
  <si>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</si>
  <si>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</si>
  <si>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</si>
  <si>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</si>
  <si>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</si>
  <si>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</si>
  <si>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</si>
  <si>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</si>
  <si>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</si>
  <si>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</si>
  <si>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</si>
  <si>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</si>
  <si>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</si>
  <si>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</si>
  <si>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</si>
  <si>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</si>
  <si>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</si>
  <si>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</si>
  <si>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</si>
  <si>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188018</t>
  </si>
  <si>
    <t>公立小浜病院組合</t>
  </si>
  <si>
    <t>188026</t>
  </si>
  <si>
    <t>越前三国競艇企業団</t>
    <rPh sb="0" eb="2">
      <t>エチゼン</t>
    </rPh>
    <rPh sb="2" eb="4">
      <t>ミクニ</t>
    </rPh>
    <rPh sb="4" eb="6">
      <t>キョウテイ</t>
    </rPh>
    <rPh sb="6" eb="8">
      <t>キギョウ</t>
    </rPh>
    <rPh sb="8" eb="9">
      <t>ダン</t>
    </rPh>
    <phoneticPr fontId="3"/>
  </si>
  <si>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</si>
  <si>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3"/>
  </si>
  <si>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</si>
  <si>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3"/>
  </si>
  <si>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</si>
  <si>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</si>
  <si>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</si>
  <si>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</si>
  <si>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</si>
  <si>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</si>
  <si>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</si>
  <si>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</si>
  <si>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</si>
  <si>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</si>
  <si>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</si>
  <si>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</si>
  <si>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</si>
  <si>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敦賀美方消防組合</t>
  </si>
  <si>
    <t>188336</t>
  </si>
  <si>
    <t>大野・勝山地区広域行政事務組合</t>
  </si>
  <si>
    <t>188395</t>
  </si>
  <si>
    <t>南越清掃組合</t>
  </si>
  <si>
    <t>188425</t>
  </si>
  <si>
    <t>勝山・永平寺衛生管理組合</t>
    <rPh sb="3" eb="6">
      <t>エイヘイジ</t>
    </rPh>
    <phoneticPr fontId="3"/>
  </si>
  <si>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</si>
  <si>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</si>
  <si>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</si>
  <si>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</si>
  <si>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</si>
  <si>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</si>
  <si>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</si>
  <si>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</si>
  <si>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</si>
  <si>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</si>
  <si>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</si>
  <si>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</si>
  <si>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</si>
  <si>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坂井地区広域連合</t>
    <rPh sb="2" eb="4">
      <t>チク</t>
    </rPh>
    <phoneticPr fontId="3"/>
  </si>
  <si>
    <t>188549</t>
  </si>
  <si>
    <t>こしの国広域事務組合</t>
  </si>
  <si>
    <t>188557</t>
  </si>
  <si>
    <t>福井県後期高齢者医療広域連合</t>
    <rPh sb="0" eb="3">
      <t>フクイケン</t>
    </rPh>
    <rPh sb="3" eb="5">
      <t>コウキ</t>
    </rPh>
    <rPh sb="5" eb="8">
      <t>コウレイシャ</t>
    </rPh>
    <rPh sb="8" eb="10">
      <t>イリョウ</t>
    </rPh>
    <rPh sb="10" eb="12">
      <t>コウイキ</t>
    </rPh>
    <rPh sb="12" eb="14">
      <t>レンゴウ</t>
    </rPh>
    <phoneticPr fontId="3"/>
  </si>
  <si>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</si>
  <si>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</si>
  <si>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</si>
  <si>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</si>
  <si>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</si>
  <si>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</si>
  <si>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</si>
  <si>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</si>
  <si>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</si>
  <si>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</si>
  <si>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</si>
  <si>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</si>
  <si>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</si>
  <si>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</si>
  <si>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</si>
  <si>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</si>
  <si>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</si>
  <si>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</si>
  <si>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</si>
  <si>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</si>
  <si>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</si>
  <si>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</si>
  <si>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</si>
  <si>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</si>
  <si>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</si>
  <si>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</si>
  <si>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</si>
  <si>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</si>
  <si>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</si>
  <si>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</si>
  <si>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</si>
  <si>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</si>
  <si>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</si>
  <si>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</si>
  <si>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</si>
  <si>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</si>
  <si>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</si>
  <si>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</si>
  <si>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</si>
  <si>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</si>
  <si>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</si>
  <si>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</si>
  <si>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</si>
  <si>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</si>
  <si>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</si>
  <si>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</si>
  <si>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</si>
  <si>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</si>
  <si>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</si>
  <si>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</si>
  <si>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</si>
  <si>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</si>
  <si>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</si>
  <si>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</si>
  <si>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</si>
  <si>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</si>
  <si>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</si>
  <si>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</si>
  <si>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</si>
  <si>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</si>
  <si>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</si>
  <si>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</si>
  <si>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</si>
  <si>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</si>
  <si>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</si>
  <si>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</si>
  <si>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</si>
  <si>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</si>
  <si>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</si>
  <si>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</si>
  <si>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</si>
  <si>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</si>
  <si>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</si>
  <si>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</si>
  <si>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</si>
  <si>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</si>
  <si>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</si>
  <si>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</si>
  <si>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</si>
  <si>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</si>
  <si>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</si>
  <si>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</si>
  <si>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</si>
  <si>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</si>
  <si>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</si>
  <si>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</si>
  <si>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</si>
  <si>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</si>
  <si>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</si>
  <si>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</si>
  <si>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</si>
  <si>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</si>
  <si>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</si>
  <si>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</si>
  <si>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</si>
  <si>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</si>
  <si>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</si>
  <si>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</si>
  <si>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</si>
  <si>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</si>
  <si>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</si>
  <si>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</si>
  <si>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</si>
  <si>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</si>
  <si>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</si>
  <si>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</si>
  <si>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</si>
  <si>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</si>
  <si>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</si>
  <si>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</si>
  <si>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</si>
  <si>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</si>
  <si>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</si>
  <si>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</si>
  <si>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</si>
  <si>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</si>
  <si>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</si>
  <si>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</si>
  <si>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</si>
  <si>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</si>
  <si>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</si>
  <si>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</si>
  <si>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</si>
  <si>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</si>
  <si>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</si>
  <si>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</si>
  <si>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</si>
  <si>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</si>
  <si>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</si>
  <si>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</si>
  <si>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</si>
  <si>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</si>
  <si>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</si>
  <si>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</si>
  <si>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</si>
  <si>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</si>
  <si>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</si>
  <si>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</si>
  <si>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</si>
  <si>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</si>
  <si>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</si>
  <si>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</si>
  <si>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</si>
  <si>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</si>
  <si>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身延町早川町国民健康保険病院一部事務組合</t>
    <rPh sb="0" eb="2">
      <t>ミノブ</t>
    </rPh>
    <rPh sb="2" eb="3">
      <t>マチ</t>
    </rPh>
    <phoneticPr fontId="34"/>
  </si>
  <si>
    <t>198838</t>
  </si>
  <si>
    <t>三郡衛生組合</t>
  </si>
  <si>
    <t>198960</t>
  </si>
  <si>
    <t>大月都留広域事務組合</t>
  </si>
  <si>
    <t>198994</t>
  </si>
  <si>
    <t>河口湖南中学校組合</t>
  </si>
  <si>
    <t>199079</t>
  </si>
  <si>
    <t>青木ヶ原衛生センター</t>
  </si>
  <si>
    <t>199176</t>
  </si>
  <si>
    <t>東山梨行政事務組合</t>
  </si>
  <si>
    <t>199184</t>
  </si>
  <si>
    <t>東山梨環境衛生組合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</si>
  <si>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</si>
  <si>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</si>
  <si>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</si>
  <si>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</si>
  <si>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</si>
  <si>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</si>
  <si>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</si>
  <si>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</si>
  <si>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</si>
  <si>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</si>
  <si>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</si>
  <si>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</si>
  <si>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</si>
  <si>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</si>
  <si>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</si>
  <si>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</si>
  <si>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</si>
  <si>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</si>
  <si>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</si>
  <si>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</si>
  <si>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</si>
  <si>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</si>
  <si>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</si>
  <si>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</si>
  <si>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</si>
  <si>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</si>
  <si>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199397</t>
  </si>
  <si>
    <t>山梨県東部広域連合</t>
  </si>
  <si>
    <t>199419</t>
  </si>
  <si>
    <t>山梨県後期高齢者医療広域連合</t>
    <rPh sb="0" eb="3">
      <t>ヤマナシケン</t>
    </rPh>
    <rPh sb="3" eb="5">
      <t>コウキ</t>
    </rPh>
    <rPh sb="5" eb="8">
      <t>コウレイシャ</t>
    </rPh>
    <rPh sb="8" eb="10">
      <t>イリョウ</t>
    </rPh>
    <rPh sb="10" eb="12">
      <t>コウイキ</t>
    </rPh>
    <rPh sb="12" eb="14">
      <t>レンゴウ</t>
    </rPh>
    <phoneticPr fontId="34"/>
  </si>
  <si>
    <t>199427</t>
  </si>
  <si>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34"/>
  </si>
  <si>
    <t>199435</t>
  </si>
  <si>
    <t>峡南医療センター企業団</t>
    <rPh sb="0" eb="2">
      <t>キョウナン</t>
    </rPh>
    <rPh sb="2" eb="4">
      <t>イリョウ</t>
    </rPh>
    <rPh sb="8" eb="11">
      <t>キギョウダン</t>
    </rPh>
    <phoneticPr fontId="34"/>
  </si>
  <si>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</si>
  <si>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</si>
  <si>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</si>
  <si>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</si>
  <si>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</si>
  <si>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</si>
  <si>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</si>
  <si>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</si>
  <si>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</si>
  <si>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</si>
  <si>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</si>
  <si>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</si>
  <si>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</si>
  <si>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</si>
  <si>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</si>
  <si>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</si>
  <si>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</si>
  <si>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</si>
  <si>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</si>
  <si>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</si>
  <si>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</si>
  <si>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</si>
  <si>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</si>
  <si>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</si>
  <si>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</si>
  <si>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</si>
  <si>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</si>
  <si>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</si>
  <si>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</si>
  <si>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</si>
  <si>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</si>
  <si>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</si>
  <si>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</si>
  <si>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</si>
  <si>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</si>
  <si>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</si>
  <si>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</si>
  <si>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</si>
  <si>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</si>
  <si>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</si>
  <si>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</si>
  <si>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</si>
  <si>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</si>
  <si>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</si>
  <si>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</si>
  <si>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</si>
  <si>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</si>
  <si>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</si>
  <si>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</si>
  <si>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</si>
  <si>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</si>
  <si>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</si>
  <si>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</si>
  <si>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</si>
  <si>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</si>
  <si>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</si>
  <si>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</si>
  <si>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</si>
  <si>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</si>
  <si>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</si>
  <si>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</si>
  <si>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</si>
  <si>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</si>
  <si>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</si>
  <si>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</si>
  <si>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</si>
  <si>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</si>
  <si>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</si>
  <si>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</si>
  <si>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</si>
  <si>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</si>
  <si>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</si>
  <si>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</si>
  <si>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</si>
  <si>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</si>
  <si>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</si>
  <si>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</si>
  <si>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</si>
  <si>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</si>
  <si>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</si>
  <si>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</si>
  <si>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</si>
  <si>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</si>
  <si>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</si>
  <si>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</si>
  <si>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</si>
  <si>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</si>
  <si>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</si>
  <si>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</si>
  <si>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</si>
  <si>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</si>
  <si>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</si>
  <si>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</si>
  <si>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</si>
  <si>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</si>
  <si>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</si>
  <si>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</si>
  <si>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</si>
  <si>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</si>
  <si>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</si>
  <si>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</si>
  <si>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</si>
  <si>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</si>
  <si>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</si>
  <si>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</si>
  <si>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</si>
  <si>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</si>
  <si>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</si>
  <si>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</si>
  <si>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</si>
  <si>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</si>
  <si>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</si>
  <si>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</si>
  <si>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</si>
  <si>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</si>
  <si>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</si>
  <si>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</si>
  <si>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</si>
  <si>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</si>
  <si>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</si>
  <si>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</si>
  <si>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</si>
  <si>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</si>
  <si>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</si>
  <si>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</si>
  <si>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</si>
  <si>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</si>
  <si>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</si>
  <si>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</si>
  <si>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</si>
  <si>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</si>
  <si>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</si>
  <si>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</si>
  <si>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</si>
  <si>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</si>
  <si>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</si>
  <si>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</si>
  <si>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</si>
  <si>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</si>
  <si>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</si>
  <si>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</si>
  <si>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</si>
  <si>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</si>
  <si>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</si>
  <si>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</si>
  <si>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</si>
  <si>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</si>
  <si>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</si>
  <si>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</si>
  <si>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</si>
  <si>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</si>
  <si>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</si>
  <si>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</si>
  <si>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208108</t>
  </si>
  <si>
    <t>北佐久郡老人福祉施設組合</t>
  </si>
  <si>
    <t>208116</t>
  </si>
  <si>
    <t>森泉山財産組合</t>
  </si>
  <si>
    <t>208132</t>
  </si>
  <si>
    <t>川西保健衛生施設組合</t>
  </si>
  <si>
    <t>208175</t>
  </si>
  <si>
    <t>上田市東御市真田共有財産組合</t>
    <rPh sb="0" eb="3">
      <t>ウエダシ</t>
    </rPh>
    <rPh sb="3" eb="5">
      <t>トウミ</t>
    </rPh>
    <rPh sb="5" eb="6">
      <t>シ</t>
    </rPh>
    <phoneticPr fontId="3"/>
  </si>
  <si>
    <t>208183</t>
  </si>
  <si>
    <t>上田市長和町中学校組合</t>
    <rPh sb="0" eb="3">
      <t>ウエダシ</t>
    </rPh>
    <rPh sb="3" eb="5">
      <t>ナガワ</t>
    </rPh>
    <rPh sb="5" eb="6">
      <t>マチ</t>
    </rPh>
    <phoneticPr fontId="3"/>
  </si>
  <si>
    <t>208191</t>
  </si>
  <si>
    <t>青木村及び上田市共有財産組合</t>
  </si>
  <si>
    <t>208213</t>
  </si>
  <si>
    <t>葛尾組合</t>
  </si>
  <si>
    <t>208256</t>
  </si>
  <si>
    <t>伊北環境行政組合</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</si>
  <si>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</si>
  <si>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</si>
  <si>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</si>
  <si>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</si>
  <si>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</si>
  <si>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</si>
  <si>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</si>
  <si>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</si>
  <si>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</si>
  <si>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</si>
  <si>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</si>
  <si>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</si>
  <si>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</si>
  <si>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</si>
  <si>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208442</t>
  </si>
  <si>
    <t>両小野国保病院組合</t>
  </si>
  <si>
    <t>208451</t>
  </si>
  <si>
    <t>佐久市・北佐久郡環境施設組合</t>
    <rPh sb="0" eb="3">
      <t>サクシ</t>
    </rPh>
    <rPh sb="4" eb="5">
      <t>キタ</t>
    </rPh>
    <rPh sb="5" eb="7">
      <t>サク</t>
    </rPh>
    <rPh sb="7" eb="8">
      <t>グン</t>
    </rPh>
    <rPh sb="8" eb="10">
      <t>カンキョウ</t>
    </rPh>
    <rPh sb="10" eb="12">
      <t>シセツ</t>
    </rPh>
    <rPh sb="12" eb="14">
      <t>クミアイ</t>
    </rPh>
    <phoneticPr fontId="3"/>
  </si>
  <si>
    <t>208469</t>
  </si>
  <si>
    <t>辰野町塩尻市小学校組合</t>
  </si>
  <si>
    <t>208485</t>
  </si>
  <si>
    <t>長野広域連合</t>
  </si>
  <si>
    <t>208493</t>
  </si>
  <si>
    <t>湖周行政事務組合</t>
    <rPh sb="0" eb="1">
      <t>ミズウミ</t>
    </rPh>
    <rPh sb="1" eb="2">
      <t>シュウ</t>
    </rPh>
    <rPh sb="2" eb="4">
      <t>ギョウセイ</t>
    </rPh>
    <rPh sb="4" eb="6">
      <t>ジム</t>
    </rPh>
    <rPh sb="6" eb="8">
      <t>クミアイ</t>
    </rPh>
    <phoneticPr fontId="3"/>
  </si>
  <si>
    <t>208515</t>
  </si>
  <si>
    <t>東筑摩郡筑北保健衛生施設組合</t>
  </si>
  <si>
    <t>208523</t>
  </si>
  <si>
    <t>麻績村筑北村学校組合</t>
    <rPh sb="3" eb="5">
      <t>チクホク</t>
    </rPh>
    <phoneticPr fontId="3"/>
  </si>
  <si>
    <t>208531</t>
  </si>
  <si>
    <t>安曇野・松本行政事務組合（普通会計分）</t>
    <rPh sb="0" eb="3">
      <t>アズミノ</t>
    </rPh>
    <rPh sb="4" eb="6">
      <t>マツモト</t>
    </rPh>
    <phoneticPr fontId="3"/>
  </si>
  <si>
    <t>208566</t>
  </si>
  <si>
    <r>
      <t>安曇野市</t>
    </r>
    <r>
      <rPr>
        <sz val="8"/>
        <rFont val="ＭＳ Ｐゴシック"/>
        <family val="3"/>
        <charset val="128"/>
      </rPr>
      <t>・松本市山林組合</t>
    </r>
    <rPh sb="0" eb="3">
      <t>アズミノ</t>
    </rPh>
    <rPh sb="3" eb="4">
      <t>シ</t>
    </rPh>
    <rPh sb="5" eb="7">
      <t>マツモト</t>
    </rPh>
    <phoneticPr fontId="3"/>
  </si>
  <si>
    <t>208574</t>
  </si>
  <si>
    <t>中信地域町村交通災害共済事務組合</t>
  </si>
  <si>
    <t>208604</t>
  </si>
  <si>
    <t>穂高広域施設組合</t>
  </si>
  <si>
    <t>208647</t>
  </si>
  <si>
    <t>池田松川施設組合</t>
  </si>
  <si>
    <t>208655</t>
  </si>
  <si>
    <t>伊那中央行政組合（事業会計分）</t>
  </si>
  <si>
    <t>208701</t>
  </si>
  <si>
    <t>松塩安筑老人福祉施設組合</t>
    <rPh sb="2" eb="3">
      <t>アン</t>
    </rPh>
    <phoneticPr fontId="3"/>
  </si>
  <si>
    <t>208736</t>
  </si>
  <si>
    <t>松本市・山形村・朝日村中学校組合</t>
  </si>
  <si>
    <t>208752</t>
  </si>
  <si>
    <t>湖北行政事務組合</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</si>
  <si>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</si>
  <si>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</si>
  <si>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</si>
  <si>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</si>
  <si>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</si>
  <si>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</si>
  <si>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</si>
  <si>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</si>
  <si>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</si>
  <si>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</si>
  <si>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</si>
  <si>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安曇野・松本行政事務組合（事業会計分）</t>
    <rPh sb="0" eb="3">
      <t>アズミノ</t>
    </rPh>
    <rPh sb="4" eb="6">
      <t>マツモト</t>
    </rPh>
    <phoneticPr fontId="3"/>
  </si>
  <si>
    <t>208931</t>
  </si>
  <si>
    <t>北アルプス広域連合</t>
  </si>
  <si>
    <t>208949</t>
  </si>
  <si>
    <t>佐久広域連合</t>
  </si>
  <si>
    <t>208973</t>
  </si>
  <si>
    <t>下伊那郡町村公平委員会組合</t>
  </si>
  <si>
    <t>209015</t>
  </si>
  <si>
    <t>長野県上伊那広域水道用水企業団</t>
  </si>
  <si>
    <t>209058</t>
  </si>
  <si>
    <t>佐久市・軽井沢町清掃施設組合</t>
  </si>
  <si>
    <t>209066</t>
  </si>
  <si>
    <t>南佐久環境衛生組合</t>
  </si>
  <si>
    <t>209112</t>
  </si>
  <si>
    <t>六ケ郷用水組合</t>
  </si>
  <si>
    <t>209121</t>
  </si>
  <si>
    <t>高山村外一市一町財産組合</t>
  </si>
  <si>
    <t>209147</t>
  </si>
  <si>
    <t>下伊那北部総合事務組合</t>
    <rPh sb="0" eb="3">
      <t>シモイナ</t>
    </rPh>
    <rPh sb="3" eb="5">
      <t>ホクブ</t>
    </rPh>
    <rPh sb="5" eb="7">
      <t>ソウゴウ</t>
    </rPh>
    <rPh sb="7" eb="9">
      <t>ジム</t>
    </rPh>
    <rPh sb="9" eb="11">
      <t>クミアイ</t>
    </rPh>
    <phoneticPr fontId="3"/>
  </si>
  <si>
    <t>209171</t>
  </si>
  <si>
    <t>東北信市町村交通災害共済事務組合</t>
    <rPh sb="0" eb="1">
      <t>ヒガシ</t>
    </rPh>
    <rPh sb="3" eb="4">
      <t>シ</t>
    </rPh>
    <phoneticPr fontId="3"/>
  </si>
  <si>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</si>
  <si>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</si>
  <si>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</si>
  <si>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</si>
  <si>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</si>
  <si>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</si>
  <si>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</si>
  <si>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</si>
  <si>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</si>
  <si>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</si>
  <si>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</si>
  <si>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</si>
  <si>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</si>
  <si>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長野県地方税滞納整理機構</t>
    <rPh sb="0" eb="3">
      <t>ナガノケン</t>
    </rPh>
    <rPh sb="3" eb="5">
      <t>チホウ</t>
    </rPh>
    <rPh sb="5" eb="6">
      <t>ゼイ</t>
    </rPh>
    <rPh sb="6" eb="8">
      <t>タイノウ</t>
    </rPh>
    <rPh sb="8" eb="10">
      <t>セイリ</t>
    </rPh>
    <rPh sb="10" eb="12">
      <t>キコウ</t>
    </rPh>
    <phoneticPr fontId="3"/>
  </si>
  <si>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</si>
  <si>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</si>
  <si>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</si>
  <si>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</si>
  <si>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</si>
  <si>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</si>
  <si>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</si>
  <si>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</si>
  <si>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</si>
  <si>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</si>
  <si>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</si>
  <si>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</si>
  <si>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</si>
  <si>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</si>
  <si>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</si>
  <si>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長野県市町村総合事務組合</t>
    <rPh sb="3" eb="4">
      <t>シ</t>
    </rPh>
    <phoneticPr fontId="3"/>
  </si>
  <si>
    <t>209457</t>
  </si>
  <si>
    <t>長野県民交通災害共済組合</t>
  </si>
  <si>
    <t>209473</t>
  </si>
  <si>
    <t>松塩筑木曽老人福祉施設組合</t>
  </si>
  <si>
    <t>209490</t>
  </si>
  <si>
    <t>北信保健衛生施設組合</t>
  </si>
  <si>
    <t>209546</t>
  </si>
  <si>
    <t>千曲坂城消防組合</t>
  </si>
  <si>
    <t>209601</t>
  </si>
  <si>
    <t>松塩地区広域施設組合</t>
    <rPh sb="1" eb="2">
      <t>シオ</t>
    </rPh>
    <rPh sb="2" eb="4">
      <t>チク</t>
    </rPh>
    <rPh sb="4" eb="6">
      <t>コウイキ</t>
    </rPh>
    <phoneticPr fontId="3"/>
  </si>
  <si>
    <t>209651</t>
  </si>
  <si>
    <t>南諏衛生施設組合</t>
  </si>
  <si>
    <t>209716</t>
  </si>
  <si>
    <t>下伊那郡西部衛生施設組合</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</si>
  <si>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</si>
  <si>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3"/>
  </si>
  <si>
    <t>209805</t>
  </si>
  <si>
    <t>北信広域連合</t>
  </si>
  <si>
    <t>209813</t>
  </si>
  <si>
    <t>諏訪広域連合</t>
  </si>
  <si>
    <t>209872</t>
  </si>
  <si>
    <t>高瀬広域水道企業団</t>
  </si>
  <si>
    <t>209881</t>
  </si>
  <si>
    <t>白馬山麓環境施設組合</t>
  </si>
  <si>
    <t>209902</t>
  </si>
  <si>
    <t>諏訪南行政事務組合</t>
  </si>
  <si>
    <t>209911</t>
  </si>
  <si>
    <t>下伊那自治センター組合</t>
  </si>
  <si>
    <t>209953</t>
  </si>
  <si>
    <t>白樺湖下水道組合</t>
  </si>
  <si>
    <t>209970</t>
  </si>
  <si>
    <t>下伊那南部総合事務組合</t>
    <rPh sb="5" eb="7">
      <t>ソウゴウ</t>
    </rPh>
    <rPh sb="7" eb="9">
      <t>ジム</t>
    </rPh>
    <phoneticPr fontId="3"/>
  </si>
  <si>
    <t>209996</t>
  </si>
  <si>
    <t>安曇野松筑広域環境施設組合</t>
    <rPh sb="0" eb="3">
      <t>アズミノ</t>
    </rPh>
    <phoneticPr fontId="3"/>
  </si>
  <si>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</si>
  <si>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</si>
  <si>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</si>
  <si>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</si>
  <si>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</si>
  <si>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</si>
  <si>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</si>
  <si>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</si>
  <si>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</si>
  <si>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</si>
  <si>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</si>
  <si>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</si>
  <si>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</si>
  <si>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</si>
  <si>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</si>
  <si>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</si>
  <si>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</si>
  <si>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</si>
  <si>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</si>
  <si>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</si>
  <si>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</si>
  <si>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</si>
  <si>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</si>
  <si>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</si>
  <si>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</si>
  <si>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</si>
  <si>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</si>
  <si>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</si>
  <si>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</si>
  <si>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</si>
  <si>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</si>
  <si>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</si>
  <si>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</si>
  <si>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</si>
  <si>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</si>
  <si>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</si>
  <si>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</si>
  <si>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</si>
  <si>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</si>
  <si>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</si>
  <si>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</si>
  <si>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</si>
  <si>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</si>
  <si>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</si>
  <si>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</si>
  <si>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</si>
  <si>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</si>
  <si>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</si>
  <si>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</si>
  <si>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</si>
  <si>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</si>
  <si>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</si>
  <si>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</si>
  <si>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</si>
  <si>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</si>
  <si>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</si>
  <si>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</si>
  <si>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</si>
  <si>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</si>
  <si>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</si>
  <si>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</si>
  <si>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</si>
  <si>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</si>
  <si>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</si>
  <si>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</si>
  <si>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</si>
  <si>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</si>
  <si>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</si>
  <si>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</si>
  <si>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</si>
  <si>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</si>
  <si>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</si>
  <si>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</si>
  <si>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</si>
  <si>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</si>
  <si>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</si>
  <si>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</si>
  <si>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</si>
  <si>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</si>
  <si>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</si>
  <si>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</si>
  <si>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</si>
  <si>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</si>
  <si>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</si>
  <si>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</si>
  <si>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218201</t>
  </si>
  <si>
    <t>瑞穂市・神戸町水道組合</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</si>
  <si>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</si>
  <si>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</si>
  <si>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</si>
  <si>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</si>
  <si>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</si>
  <si>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</si>
  <si>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</si>
  <si>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</si>
  <si>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</si>
  <si>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</si>
  <si>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</si>
  <si>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</si>
  <si>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</si>
  <si>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</si>
  <si>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</si>
  <si>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</si>
  <si>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</si>
  <si>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</si>
  <si>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</si>
  <si>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</si>
  <si>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</si>
  <si>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大垣市・安八郡安八町東安中学校組合</t>
    <rPh sb="0" eb="3">
      <t>オオガキシ</t>
    </rPh>
    <rPh sb="7" eb="10">
      <t>アンパチチョウ</t>
    </rPh>
    <phoneticPr fontId="3"/>
  </si>
  <si>
    <t>218588</t>
  </si>
  <si>
    <t>可児市・御嵩町中学校組合</t>
    <rPh sb="0" eb="3">
      <t>カニシ</t>
    </rPh>
    <rPh sb="4" eb="7">
      <t>ミタケチョウ</t>
    </rPh>
    <rPh sb="7" eb="10">
      <t>チュウガッコウ</t>
    </rPh>
    <rPh sb="10" eb="12">
      <t>クミアイ</t>
    </rPh>
    <phoneticPr fontId="3"/>
  </si>
  <si>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</si>
  <si>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</si>
  <si>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</si>
  <si>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</si>
  <si>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</si>
  <si>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</si>
  <si>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</si>
  <si>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</si>
  <si>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</si>
  <si>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</si>
  <si>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</si>
  <si>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</si>
  <si>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218847</t>
  </si>
  <si>
    <t>本巣消防事務組合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</si>
  <si>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</si>
  <si>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</si>
  <si>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</si>
  <si>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</si>
  <si>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</si>
  <si>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</si>
  <si>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</si>
  <si>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</si>
  <si>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</si>
  <si>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</si>
  <si>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</si>
  <si>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</si>
  <si>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</si>
  <si>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</si>
  <si>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</si>
  <si>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</si>
  <si>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219151</t>
  </si>
  <si>
    <t>西南濃老人福祉施設事務組合</t>
  </si>
  <si>
    <t>219169</t>
  </si>
  <si>
    <t>東濃西部広域行政事務組合(普通会計分）</t>
    <rPh sb="13" eb="15">
      <t>フツウ</t>
    </rPh>
    <rPh sb="15" eb="17">
      <t>カイケイ</t>
    </rPh>
    <rPh sb="17" eb="18">
      <t>ブン</t>
    </rPh>
    <phoneticPr fontId="3"/>
  </si>
  <si>
    <t>東濃西部広域行政事務組合（事業会計分）</t>
    <rPh sb="13" eb="15">
      <t>ジギョウ</t>
    </rPh>
    <rPh sb="15" eb="17">
      <t>カイケイ</t>
    </rPh>
    <rPh sb="17" eb="18">
      <t>ブン</t>
    </rPh>
    <phoneticPr fontId="3"/>
  </si>
  <si>
    <t>219177</t>
  </si>
  <si>
    <t>西南濃粗大廃棄物処理組合</t>
  </si>
  <si>
    <t>219321</t>
  </si>
  <si>
    <t>岐阜地域児童発達支援センター組合</t>
    <rPh sb="0" eb="2">
      <t>ギフ</t>
    </rPh>
    <rPh sb="2" eb="4">
      <t>チイキ</t>
    </rPh>
    <rPh sb="4" eb="6">
      <t>ジドウ</t>
    </rPh>
    <rPh sb="6" eb="8">
      <t>ハッタツ</t>
    </rPh>
    <rPh sb="8" eb="10">
      <t>シエン</t>
    </rPh>
    <rPh sb="14" eb="16">
      <t>クミアイ</t>
    </rPh>
    <phoneticPr fontId="3"/>
  </si>
  <si>
    <t>219339</t>
  </si>
  <si>
    <t>可茂公設地方卸売市場組合</t>
  </si>
  <si>
    <t>219371</t>
  </si>
  <si>
    <t>土岐市及び瑞浪市休日急病診療所組合</t>
  </si>
  <si>
    <t>219606</t>
  </si>
  <si>
    <t>飛騨農業共済事務組合</t>
  </si>
  <si>
    <t>219631</t>
  </si>
  <si>
    <t>あすわ苑老人福祉施設事務組合</t>
    <rPh sb="3" eb="4">
      <t>エン</t>
    </rPh>
    <phoneticPr fontId="3"/>
  </si>
  <si>
    <t>219649</t>
  </si>
  <si>
    <t>西美濃さくら苑介護老人保健施設事務組合</t>
  </si>
  <si>
    <t>219657</t>
  </si>
  <si>
    <t>可茂広域行政事務組合</t>
  </si>
  <si>
    <t>219673</t>
  </si>
  <si>
    <t>東濃農業共済事務組合</t>
  </si>
  <si>
    <t>219690</t>
  </si>
  <si>
    <t>中濃地域農業共済事務組合</t>
  </si>
  <si>
    <t>219754</t>
  </si>
  <si>
    <t>安八郡広域連合</t>
  </si>
  <si>
    <t>219762</t>
  </si>
  <si>
    <t>揖斐広域連合</t>
  </si>
  <si>
    <t>219771</t>
  </si>
  <si>
    <t>もとす広域連合（事業会計分）</t>
  </si>
  <si>
    <t>もとす広域連合（普通会計分）</t>
  </si>
  <si>
    <t>219843</t>
  </si>
  <si>
    <t>羽島郡広域連合</t>
  </si>
  <si>
    <t>219851</t>
  </si>
  <si>
    <t>古川国府給食センター利用組合</t>
  </si>
  <si>
    <t>219860</t>
  </si>
  <si>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</si>
  <si>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</si>
  <si>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</si>
  <si>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</si>
  <si>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</si>
  <si>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</si>
  <si>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</si>
  <si>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</si>
  <si>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</si>
  <si>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</si>
  <si>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</si>
  <si>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</si>
  <si>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</si>
  <si>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</si>
  <si>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</si>
  <si>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</si>
  <si>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</si>
  <si>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</si>
  <si>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</si>
  <si>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</si>
  <si>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</si>
  <si>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</si>
  <si>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</si>
  <si>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</si>
  <si>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</si>
  <si>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</si>
  <si>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</si>
  <si>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</si>
  <si>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</si>
  <si>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</si>
  <si>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</si>
  <si>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</si>
  <si>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</si>
  <si>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</si>
  <si>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</si>
  <si>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</si>
  <si>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</si>
  <si>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</si>
  <si>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</si>
  <si>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</si>
  <si>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</si>
  <si>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</si>
  <si>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</si>
  <si>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</si>
  <si>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</si>
  <si>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</si>
  <si>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</si>
  <si>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</si>
  <si>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</si>
  <si>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</si>
  <si>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</si>
  <si>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</si>
  <si>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</si>
  <si>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</si>
  <si>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</si>
  <si>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</si>
  <si>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</si>
  <si>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</si>
  <si>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</si>
  <si>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</si>
  <si>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</si>
  <si>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</si>
  <si>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</si>
  <si>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</si>
  <si>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</si>
  <si>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</si>
  <si>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</si>
  <si>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</si>
  <si>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</si>
  <si>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</si>
  <si>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</si>
  <si>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</si>
  <si>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228010</t>
  </si>
  <si>
    <t>共立蒲原総合病院組合（事業会計分）</t>
  </si>
  <si>
    <t>228052</t>
  </si>
  <si>
    <t>浜名湖競艇企業団</t>
  </si>
  <si>
    <t>228087</t>
  </si>
  <si>
    <t>牧之原市菊川市学校組合</t>
    <rPh sb="0" eb="3">
      <t>マキノハラ</t>
    </rPh>
    <rPh sb="3" eb="4">
      <t>シ</t>
    </rPh>
    <rPh sb="4" eb="6">
      <t>キクガワ</t>
    </rPh>
    <rPh sb="6" eb="7">
      <t>シ</t>
    </rPh>
    <phoneticPr fontId="3"/>
  </si>
  <si>
    <t>228109</t>
  </si>
  <si>
    <t>大井上水道企業団</t>
  </si>
  <si>
    <t>228125</t>
  </si>
  <si>
    <t>小笠老人ホーム施設組合</t>
  </si>
  <si>
    <t>228141</t>
  </si>
  <si>
    <t>養護老人ホームとよおか管理組合</t>
    <rPh sb="11" eb="13">
      <t>カンリ</t>
    </rPh>
    <phoneticPr fontId="3"/>
  </si>
  <si>
    <t>228150</t>
  </si>
  <si>
    <t>相寿園管理組合</t>
  </si>
  <si>
    <t>228168</t>
  </si>
  <si>
    <t>東遠広域施設組合</t>
  </si>
  <si>
    <t>228176</t>
  </si>
  <si>
    <t>静岡県市町総合事務組合</t>
    <rPh sb="5" eb="7">
      <t>ソウゴウ</t>
    </rPh>
    <rPh sb="7" eb="9">
      <t>ジム</t>
    </rPh>
    <phoneticPr fontId="3"/>
  </si>
  <si>
    <t>228192</t>
  </si>
  <si>
    <t>三島函南広域行政組合</t>
  </si>
  <si>
    <t>228206</t>
  </si>
  <si>
    <t>牧之原市御前崎市広域施設組合</t>
    <rPh sb="0" eb="3">
      <t>マキノハラ</t>
    </rPh>
    <rPh sb="3" eb="4">
      <t>シ</t>
    </rPh>
    <phoneticPr fontId="3"/>
  </si>
  <si>
    <t>228249</t>
  </si>
  <si>
    <t>御殿場市・小山町広域行政組合</t>
  </si>
  <si>
    <t>228257</t>
  </si>
  <si>
    <t>東河環境センター</t>
  </si>
  <si>
    <t>228281</t>
  </si>
  <si>
    <t>南豆衛生プラント組合</t>
  </si>
  <si>
    <t>228311</t>
  </si>
  <si>
    <t>川根地区広域施設組合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</si>
  <si>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</si>
  <si>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</si>
  <si>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</si>
  <si>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</si>
  <si>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</si>
  <si>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</si>
  <si>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</si>
  <si>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</si>
  <si>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</si>
  <si>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</si>
  <si>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</si>
  <si>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裾野、長泉清掃施設組合</t>
  </si>
  <si>
    <t>228541</t>
  </si>
  <si>
    <t>箱根山禁伐林組合</t>
  </si>
  <si>
    <t>228591</t>
  </si>
  <si>
    <t>静岡県芦湖水利組合</t>
  </si>
  <si>
    <t>228613</t>
  </si>
  <si>
    <t>伊豆市沼津市衛生施設組合</t>
    <rPh sb="3" eb="6">
      <t>ヌマヅシ</t>
    </rPh>
    <phoneticPr fontId="3"/>
  </si>
  <si>
    <t>228621</t>
  </si>
  <si>
    <t>箱根山殖産林組合</t>
  </si>
  <si>
    <t>228893</t>
  </si>
  <si>
    <t>駿東地区交通災害共済組合</t>
  </si>
  <si>
    <t>228923</t>
  </si>
  <si>
    <t>岳南排水路管理組合</t>
  </si>
  <si>
    <t>228958</t>
  </si>
  <si>
    <t>駿遠学園管理組合</t>
  </si>
  <si>
    <t>228991</t>
  </si>
  <si>
    <t>御前崎市牧之原市学校組合</t>
    <rPh sb="4" eb="7">
      <t>マキノハラ</t>
    </rPh>
    <rPh sb="7" eb="8">
      <t>シ</t>
    </rPh>
    <phoneticPr fontId="3"/>
  </si>
  <si>
    <t>229024</t>
  </si>
  <si>
    <t>東遠学園組合</t>
  </si>
  <si>
    <t>229032</t>
  </si>
  <si>
    <t>浅羽地域湛水防除施設組合</t>
  </si>
  <si>
    <t>229041</t>
  </si>
  <si>
    <t>浜名学園組合</t>
  </si>
  <si>
    <t>229075</t>
  </si>
  <si>
    <t>駿豆学園管理組合</t>
  </si>
  <si>
    <t>229091</t>
  </si>
  <si>
    <t>袋井市森町広域行政組合</t>
  </si>
  <si>
    <t>229113</t>
  </si>
  <si>
    <t>駿東伊豆消防組合</t>
    <rPh sb="0" eb="2">
      <t>スントウ</t>
    </rPh>
    <rPh sb="2" eb="3">
      <t>イ</t>
    </rPh>
    <rPh sb="3" eb="4">
      <t>ズ</t>
    </rPh>
    <rPh sb="4" eb="6">
      <t>ショウボウ</t>
    </rPh>
    <rPh sb="6" eb="8">
      <t>クミアイ</t>
    </rPh>
    <phoneticPr fontId="3"/>
  </si>
  <si>
    <t>229202</t>
  </si>
  <si>
    <t>中遠広域事務組合</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</si>
  <si>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</si>
  <si>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</si>
  <si>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</si>
  <si>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</si>
  <si>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</si>
  <si>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</si>
  <si>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</si>
  <si>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</si>
  <si>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</si>
  <si>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</si>
  <si>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</si>
  <si>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吉田町牧之原市広域施設組合</t>
    <rPh sb="3" eb="6">
      <t>マキノハラ</t>
    </rPh>
    <rPh sb="6" eb="7">
      <t>シ</t>
    </rPh>
    <phoneticPr fontId="3"/>
  </si>
  <si>
    <t>229393</t>
  </si>
  <si>
    <t>下田地区消防組合</t>
  </si>
  <si>
    <t>229466</t>
  </si>
  <si>
    <t>中東遠看護専門学校組合</t>
  </si>
  <si>
    <t>229491</t>
  </si>
  <si>
    <t>一部事務組合下田メディカルセンター（事業会計分）</t>
    <rPh sb="0" eb="2">
      <t>イチブ</t>
    </rPh>
    <rPh sb="2" eb="4">
      <t>ジム</t>
    </rPh>
    <rPh sb="4" eb="6">
      <t>クミアイ</t>
    </rPh>
    <rPh sb="6" eb="8">
      <t>シモダ</t>
    </rPh>
    <phoneticPr fontId="3"/>
  </si>
  <si>
    <t>229504</t>
  </si>
  <si>
    <t>一部事務組合下田メディカルセンター（普通会計分）</t>
    <rPh sb="0" eb="2">
      <t>イチブ</t>
    </rPh>
    <rPh sb="2" eb="4">
      <t>ジム</t>
    </rPh>
    <rPh sb="4" eb="6">
      <t>クミアイ</t>
    </rPh>
    <rPh sb="6" eb="8">
      <t>シモダ</t>
    </rPh>
    <phoneticPr fontId="3"/>
  </si>
  <si>
    <t>229539</t>
  </si>
  <si>
    <t>榛原総合病院組合（普通会計分）</t>
  </si>
  <si>
    <t>229547</t>
  </si>
  <si>
    <t>掛川市・菊川市衛生施設組合</t>
    <rPh sb="4" eb="6">
      <t>キクガワ</t>
    </rPh>
    <rPh sb="6" eb="7">
      <t>シ</t>
    </rPh>
    <phoneticPr fontId="3"/>
  </si>
  <si>
    <t>229555</t>
  </si>
  <si>
    <t>東遠工業用水道企業団</t>
    <rPh sb="0" eb="2">
      <t>トウエン</t>
    </rPh>
    <rPh sb="2" eb="5">
      <t>コウギョウヨウ</t>
    </rPh>
    <rPh sb="5" eb="7">
      <t>スイドウ</t>
    </rPh>
    <rPh sb="7" eb="9">
      <t>キギョウ</t>
    </rPh>
    <rPh sb="9" eb="10">
      <t>ダン</t>
    </rPh>
    <phoneticPr fontId="3"/>
  </si>
  <si>
    <t>229563</t>
  </si>
  <si>
    <t>静岡県後期高齢者医療広域連合</t>
    <rPh sb="0" eb="3">
      <t>シズオカケン</t>
    </rPh>
    <rPh sb="3" eb="5">
      <t>コウキ</t>
    </rPh>
    <rPh sb="5" eb="8">
      <t>コウレイシャ</t>
    </rPh>
    <rPh sb="8" eb="10">
      <t>イリョウ</t>
    </rPh>
    <rPh sb="10" eb="12">
      <t>コウイキ</t>
    </rPh>
    <rPh sb="12" eb="14">
      <t>レンゴウ</t>
    </rPh>
    <phoneticPr fontId="3"/>
  </si>
  <si>
    <t>229571</t>
  </si>
  <si>
    <t>静岡地方税滞納整理機構</t>
    <rPh sb="0" eb="2">
      <t>シズオカ</t>
    </rPh>
    <rPh sb="2" eb="5">
      <t>チホウゼイ</t>
    </rPh>
    <rPh sb="5" eb="7">
      <t>タイノウ</t>
    </rPh>
    <rPh sb="7" eb="9">
      <t>セイリ</t>
    </rPh>
    <rPh sb="9" eb="11">
      <t>キコウ</t>
    </rPh>
    <phoneticPr fontId="3"/>
  </si>
  <si>
    <t>229580</t>
  </si>
  <si>
    <t>掛川市・袋井市病院企業団</t>
    <rPh sb="4" eb="7">
      <t>フクロイシ</t>
    </rPh>
    <rPh sb="7" eb="9">
      <t>ビョウイン</t>
    </rPh>
    <rPh sb="9" eb="11">
      <t>キギョウ</t>
    </rPh>
    <rPh sb="11" eb="12">
      <t>ダン</t>
    </rPh>
    <phoneticPr fontId="3"/>
  </si>
  <si>
    <t>229598</t>
  </si>
  <si>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3"/>
  </si>
  <si>
    <t>229601</t>
  </si>
  <si>
    <t>富士山南東消防組合</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</si>
  <si>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</si>
  <si>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</si>
  <si>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</si>
  <si>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</si>
  <si>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</si>
  <si>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</si>
  <si>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</si>
  <si>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</si>
  <si>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</si>
  <si>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</si>
  <si>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</si>
  <si>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</si>
  <si>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</si>
  <si>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</si>
  <si>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</si>
  <si>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</si>
  <si>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</si>
  <si>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</si>
  <si>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</si>
  <si>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</si>
  <si>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</si>
  <si>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</si>
  <si>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</si>
  <si>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</si>
  <si>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</si>
  <si>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</si>
  <si>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</si>
  <si>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</si>
  <si>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</si>
  <si>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</si>
  <si>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</si>
  <si>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</si>
  <si>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</si>
  <si>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</si>
  <si>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</si>
  <si>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</si>
  <si>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</si>
  <si>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</si>
  <si>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</si>
  <si>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</si>
  <si>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</si>
  <si>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</si>
  <si>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</si>
  <si>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</si>
  <si>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</si>
  <si>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</si>
  <si>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</si>
  <si>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</si>
  <si>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</si>
  <si>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</si>
  <si>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</si>
  <si>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</si>
  <si>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</si>
  <si>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</si>
  <si>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</si>
  <si>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</si>
  <si>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</si>
  <si>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</si>
  <si>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</si>
  <si>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</si>
  <si>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</si>
  <si>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</si>
  <si>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</si>
  <si>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</si>
  <si>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</si>
  <si>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</si>
  <si>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</si>
  <si>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</si>
  <si>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</si>
  <si>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</si>
  <si>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</si>
  <si>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</si>
  <si>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</si>
  <si>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</si>
  <si>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</si>
  <si>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</si>
  <si>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</si>
  <si>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</si>
  <si>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</si>
  <si>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</si>
  <si>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</si>
  <si>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</si>
  <si>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</si>
  <si>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</si>
  <si>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</si>
  <si>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</si>
  <si>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</si>
  <si>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</si>
  <si>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</si>
  <si>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</si>
  <si>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</si>
  <si>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</si>
  <si>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</si>
  <si>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</si>
  <si>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</si>
  <si>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</si>
  <si>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</si>
  <si>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</si>
  <si>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</si>
  <si>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</si>
  <si>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</si>
  <si>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</si>
  <si>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</si>
  <si>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</si>
  <si>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</si>
  <si>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</si>
  <si>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</si>
  <si>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</si>
  <si>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</si>
  <si>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</si>
  <si>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</si>
  <si>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</si>
  <si>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</si>
  <si>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</si>
  <si>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</si>
  <si>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</si>
  <si>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</si>
  <si>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</si>
  <si>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</si>
  <si>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</si>
  <si>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</si>
  <si>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</si>
  <si>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知多中部広域事務組合（普通会計分）</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</si>
  <si>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</si>
  <si>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</si>
  <si>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</si>
  <si>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</si>
  <si>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</si>
  <si>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</si>
  <si>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</si>
  <si>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</si>
  <si>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</si>
  <si>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</si>
  <si>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</si>
  <si>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</si>
  <si>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</si>
  <si>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</si>
  <si>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</si>
  <si>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</si>
  <si>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238465</t>
  </si>
  <si>
    <t>西知多医療厚生組合（普通会計分）</t>
    <rPh sb="3" eb="5">
      <t>イリョウ</t>
    </rPh>
    <rPh sb="10" eb="12">
      <t>フツウ</t>
    </rPh>
    <rPh sb="12" eb="14">
      <t>カイケイ</t>
    </rPh>
    <rPh sb="14" eb="15">
      <t>ブン</t>
    </rPh>
    <phoneticPr fontId="3"/>
  </si>
  <si>
    <t>238481</t>
  </si>
  <si>
    <t>尾張東部衛生組合</t>
  </si>
  <si>
    <t>238490</t>
  </si>
  <si>
    <t>海部地区環境事務組合</t>
    <rPh sb="2" eb="4">
      <t>チク</t>
    </rPh>
    <phoneticPr fontId="3"/>
  </si>
  <si>
    <t>238511</t>
  </si>
  <si>
    <t>小牧岩倉衛生組合</t>
  </si>
  <si>
    <t>238538</t>
  </si>
  <si>
    <t>知多南部衛生組合</t>
  </si>
  <si>
    <t>238546</t>
  </si>
  <si>
    <t>尾張旭市長久手市衛生組合</t>
    <rPh sb="7" eb="8">
      <t>シ</t>
    </rPh>
    <phoneticPr fontId="3"/>
  </si>
  <si>
    <t>238589</t>
  </si>
  <si>
    <t>刈谷知立環境組合</t>
  </si>
  <si>
    <t>238597</t>
  </si>
  <si>
    <t>江南丹羽環境管理組合</t>
  </si>
  <si>
    <t>238635</t>
  </si>
  <si>
    <t>北名古屋水道企業団</t>
    <rPh sb="0" eb="1">
      <t>キタ</t>
    </rPh>
    <rPh sb="1" eb="4">
      <t>ナゴヤ</t>
    </rPh>
    <phoneticPr fontId="3"/>
  </si>
  <si>
    <t>238643</t>
  </si>
  <si>
    <t>尾張市町交通災害共済組合</t>
  </si>
  <si>
    <t>238651</t>
  </si>
  <si>
    <t>新城北設楽交通災害共済組合</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</si>
  <si>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</si>
  <si>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</si>
  <si>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</si>
  <si>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</si>
  <si>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</si>
  <si>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</si>
  <si>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</si>
  <si>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</si>
  <si>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</si>
  <si>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</si>
  <si>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</si>
  <si>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北名古屋衛生組合</t>
    <rPh sb="0" eb="1">
      <t>キタ</t>
    </rPh>
    <rPh sb="1" eb="4">
      <t>ナゴヤ</t>
    </rPh>
    <phoneticPr fontId="3"/>
  </si>
  <si>
    <t>238783</t>
  </si>
  <si>
    <t>知多中部広域事務組合（事業会計分）</t>
  </si>
  <si>
    <t>238791</t>
  </si>
  <si>
    <t>海部南部消防組合</t>
  </si>
  <si>
    <t>238805</t>
  </si>
  <si>
    <t>海部地区水防事務組合</t>
    <rPh sb="2" eb="4">
      <t>チク</t>
    </rPh>
    <phoneticPr fontId="3"/>
  </si>
  <si>
    <t>238821</t>
  </si>
  <si>
    <t>瀬戸旭看護専門学校組合</t>
  </si>
  <si>
    <t>238848</t>
  </si>
  <si>
    <t>尾張東部火葬場管理組合</t>
  </si>
  <si>
    <t>238872</t>
  </si>
  <si>
    <t>尾三衛生組合</t>
  </si>
  <si>
    <t>238902</t>
  </si>
  <si>
    <t>愛知中部水道企業団</t>
  </si>
  <si>
    <t>238937</t>
  </si>
  <si>
    <t>日東衛生組合</t>
  </si>
  <si>
    <t>238970</t>
  </si>
  <si>
    <t>知多南部消防組合</t>
  </si>
  <si>
    <t>238988</t>
  </si>
  <si>
    <t>知北平和公園組合</t>
  </si>
  <si>
    <t>238996</t>
  </si>
  <si>
    <t>五条広域事務組合</t>
  </si>
  <si>
    <t>239046</t>
  </si>
  <si>
    <t>海部地区急病診療所組合</t>
    <rPh sb="4" eb="6">
      <t>キュウビョウ</t>
    </rPh>
    <phoneticPr fontId="3"/>
  </si>
  <si>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</si>
  <si>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</si>
  <si>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</si>
  <si>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</si>
  <si>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</si>
  <si>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</si>
  <si>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</si>
  <si>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</si>
  <si>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</si>
  <si>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</si>
  <si>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</si>
  <si>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</si>
  <si>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</si>
  <si>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</si>
  <si>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</si>
  <si>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3"/>
  </si>
  <si>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</si>
  <si>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3"/>
  </si>
  <si>
    <t>239321</t>
  </si>
  <si>
    <t>知多南部広域環境組合</t>
    <rPh sb="0" eb="2">
      <t>チタ</t>
    </rPh>
    <rPh sb="2" eb="4">
      <t>ナンブ</t>
    </rPh>
    <rPh sb="4" eb="6">
      <t>コウイキ</t>
    </rPh>
    <rPh sb="6" eb="8">
      <t>カンキョウ</t>
    </rPh>
    <rPh sb="8" eb="10">
      <t>クミアイ</t>
    </rPh>
    <phoneticPr fontId="3"/>
  </si>
  <si>
    <t>239330</t>
  </si>
  <si>
    <t>東三河広域連合</t>
    <rPh sb="0" eb="1">
      <t>ヒガシ</t>
    </rPh>
    <rPh sb="1" eb="3">
      <t>ミカワ</t>
    </rPh>
    <rPh sb="3" eb="5">
      <t>コウイキ</t>
    </rPh>
    <rPh sb="5" eb="7">
      <t>レンゴウ</t>
    </rPh>
    <phoneticPr fontId="3"/>
  </si>
  <si>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</si>
  <si>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</si>
  <si>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</si>
  <si>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</si>
  <si>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</si>
  <si>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</si>
  <si>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</si>
  <si>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</si>
  <si>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</si>
  <si>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</si>
  <si>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</si>
  <si>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</si>
  <si>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</si>
  <si>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</si>
  <si>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</si>
  <si>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</si>
  <si>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</si>
  <si>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</si>
  <si>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</si>
  <si>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</si>
  <si>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</si>
  <si>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</si>
  <si>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</si>
  <si>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</si>
  <si>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</si>
  <si>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</si>
  <si>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</si>
  <si>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</si>
  <si>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</si>
  <si>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</si>
  <si>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</si>
  <si>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</si>
  <si>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</si>
  <si>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</si>
  <si>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</si>
  <si>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</si>
  <si>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</si>
  <si>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</si>
  <si>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</si>
  <si>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</si>
  <si>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</si>
  <si>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</si>
  <si>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</si>
  <si>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</si>
  <si>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</si>
  <si>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</si>
  <si>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</si>
  <si>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</si>
  <si>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</si>
  <si>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</si>
  <si>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</si>
  <si>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</si>
  <si>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</si>
  <si>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</si>
  <si>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</si>
  <si>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</si>
  <si>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</si>
  <si>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</si>
  <si>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248011</t>
  </si>
  <si>
    <t>四日市港管理組合</t>
  </si>
  <si>
    <t>248274</t>
  </si>
  <si>
    <t>三重県多気郡多気町松阪市学校組合</t>
  </si>
  <si>
    <t>248347</t>
  </si>
  <si>
    <t>わたらい老人福祉施設組合</t>
  </si>
  <si>
    <t>248355</t>
  </si>
  <si>
    <t>宮川福祉施設組合</t>
    <rPh sb="0" eb="2">
      <t>ミヤガワ</t>
    </rPh>
    <rPh sb="2" eb="4">
      <t>フクシ</t>
    </rPh>
    <rPh sb="4" eb="6">
      <t>シセツ</t>
    </rPh>
    <rPh sb="6" eb="8">
      <t>クミアイ</t>
    </rPh>
    <phoneticPr fontId="3"/>
  </si>
  <si>
    <t>248371</t>
  </si>
  <si>
    <t>紀南社会福祉施設組合</t>
  </si>
  <si>
    <t>248398</t>
  </si>
  <si>
    <t>三重県三重郡老人福祉施設組合</t>
  </si>
  <si>
    <t>248525</t>
  </si>
  <si>
    <t>紀南病院組合</t>
  </si>
  <si>
    <t>248533</t>
  </si>
  <si>
    <t>朝日町、川越町組合立環境クリーンセンター</t>
  </si>
  <si>
    <t>248592</t>
  </si>
  <si>
    <t>奥伊勢広域行政組合</t>
    <rPh sb="0" eb="1">
      <t>オク</t>
    </rPh>
    <rPh sb="1" eb="3">
      <t>イセ</t>
    </rPh>
    <rPh sb="3" eb="5">
      <t>コウイキ</t>
    </rPh>
    <rPh sb="5" eb="7">
      <t>ギョウセイ</t>
    </rPh>
    <rPh sb="7" eb="9">
      <t>クミアイ</t>
    </rPh>
    <phoneticPr fontId="3"/>
  </si>
  <si>
    <t>248622</t>
  </si>
  <si>
    <t>朝明広域衛生組合</t>
  </si>
  <si>
    <t>248631</t>
  </si>
  <si>
    <t>松阪地区広域衛生組合</t>
    <rPh sb="0" eb="2">
      <t>マツサカ</t>
    </rPh>
    <rPh sb="2" eb="4">
      <t>チク</t>
    </rPh>
    <rPh sb="4" eb="6">
      <t>コウイキ</t>
    </rPh>
    <rPh sb="6" eb="8">
      <t>エイセイ</t>
    </rPh>
    <rPh sb="8" eb="10">
      <t>クミアイ</t>
    </rPh>
    <phoneticPr fontId="3"/>
  </si>
  <si>
    <t>248746</t>
  </si>
  <si>
    <t>伊賀市・名張市広域行政事務組合</t>
    <rPh sb="0" eb="2">
      <t>イガ</t>
    </rPh>
    <rPh sb="2" eb="3">
      <t>シ</t>
    </rPh>
    <rPh sb="4" eb="7">
      <t>ナバリシ</t>
    </rPh>
    <rPh sb="7" eb="9">
      <t>コウイキ</t>
    </rPh>
    <rPh sb="9" eb="11">
      <t>ギョウセイ</t>
    </rPh>
    <rPh sb="11" eb="13">
      <t>ジム</t>
    </rPh>
    <rPh sb="13" eb="15">
      <t>クミアイ</t>
    </rPh>
    <phoneticPr fontId="3"/>
  </si>
  <si>
    <t>248754</t>
  </si>
  <si>
    <t>伊賀南部環境衛生組合</t>
  </si>
  <si>
    <t>248771</t>
  </si>
  <si>
    <t>三重紀北消防組合</t>
  </si>
  <si>
    <t>248789</t>
  </si>
  <si>
    <t>南牟婁清掃施設組合</t>
  </si>
  <si>
    <t>248835</t>
  </si>
  <si>
    <t>松阪地区広域消防組合</t>
  </si>
  <si>
    <t>248851</t>
  </si>
  <si>
    <t>志摩広域消防組合</t>
  </si>
  <si>
    <t>248860</t>
  </si>
  <si>
    <t>紀南特別養護老人ホーム組合</t>
  </si>
  <si>
    <t>248959</t>
  </si>
  <si>
    <t>桑名広域清掃事業組合</t>
  </si>
  <si>
    <t>248967</t>
  </si>
  <si>
    <t>志摩広域行政組合</t>
  </si>
  <si>
    <t>249025</t>
  </si>
  <si>
    <t>松阪飯多農業共済事務組合</t>
  </si>
  <si>
    <t>249106</t>
  </si>
  <si>
    <t>三重県市町総合事務組合</t>
    <rPh sb="0" eb="3">
      <t>ミエケン</t>
    </rPh>
    <rPh sb="3" eb="5">
      <t>シチョウ</t>
    </rPh>
    <rPh sb="5" eb="7">
      <t>ソウゴウ</t>
    </rPh>
    <rPh sb="7" eb="9">
      <t>ジム</t>
    </rPh>
    <rPh sb="9" eb="11">
      <t>クミアイ</t>
    </rPh>
    <phoneticPr fontId="3"/>
  </si>
  <si>
    <t>249149</t>
  </si>
  <si>
    <t>紀勢地区広域消防組合</t>
  </si>
  <si>
    <t>249173</t>
  </si>
  <si>
    <t>荷坂やすらぎ苑組合</t>
    <rPh sb="0" eb="1">
      <t>ニ</t>
    </rPh>
    <rPh sb="1" eb="2">
      <t>ザカ</t>
    </rPh>
    <rPh sb="6" eb="7">
      <t>エン</t>
    </rPh>
    <rPh sb="7" eb="9">
      <t>クミアイ</t>
    </rPh>
    <phoneticPr fontId="3"/>
  </si>
  <si>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</si>
  <si>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</si>
  <si>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</si>
  <si>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</si>
  <si>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</si>
  <si>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</si>
  <si>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</si>
  <si>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</si>
  <si>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</si>
  <si>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</si>
  <si>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</si>
  <si>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</si>
  <si>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</si>
  <si>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</si>
  <si>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249297</t>
  </si>
  <si>
    <t>三泗鈴亀農業共済事務組合</t>
  </si>
  <si>
    <t>249319</t>
  </si>
  <si>
    <t>伊勢地域農業共済事務組合</t>
  </si>
  <si>
    <t>249327</t>
  </si>
  <si>
    <t>東紀州農業共済事務組合</t>
  </si>
  <si>
    <t>249335</t>
  </si>
  <si>
    <t>伊勢広域環境組合</t>
  </si>
  <si>
    <t>249343</t>
  </si>
  <si>
    <t>三重地方税管理回収機構</t>
  </si>
  <si>
    <t>249351</t>
  </si>
  <si>
    <t>三重県後期高齢者医療広域連合</t>
    <rPh sb="0" eb="3">
      <t>ミエケン</t>
    </rPh>
    <rPh sb="3" eb="5">
      <t>コウキ</t>
    </rPh>
    <rPh sb="5" eb="8">
      <t>コウレイシャ</t>
    </rPh>
    <rPh sb="8" eb="10">
      <t>イリョウ</t>
    </rPh>
    <rPh sb="10" eb="12">
      <t>コウイキ</t>
    </rPh>
    <rPh sb="12" eb="14">
      <t>レンゴウ</t>
    </rPh>
    <phoneticPr fontId="3"/>
  </si>
  <si>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</si>
  <si>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</si>
  <si>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</si>
  <si>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</si>
  <si>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</si>
  <si>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</si>
  <si>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</si>
  <si>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</si>
  <si>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</si>
  <si>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</si>
  <si>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</si>
  <si>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</si>
  <si>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</si>
  <si>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</si>
  <si>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</si>
  <si>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</si>
  <si>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</si>
  <si>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</si>
  <si>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</si>
  <si>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</si>
  <si>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</si>
  <si>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</si>
  <si>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</si>
  <si>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</si>
  <si>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</si>
  <si>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</si>
  <si>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</si>
  <si>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</si>
  <si>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</si>
  <si>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</si>
  <si>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</si>
  <si>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</si>
  <si>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</si>
  <si>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</si>
  <si>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</si>
  <si>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</si>
  <si>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</si>
  <si>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</si>
  <si>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</si>
  <si>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</si>
  <si>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258024</t>
  </si>
  <si>
    <t>滋賀県市町村職員退職手当組合</t>
  </si>
  <si>
    <t>258067</t>
  </si>
  <si>
    <t>公立甲賀病院組合（事業会計分）</t>
    <rPh sb="0" eb="2">
      <t>コウリツ</t>
    </rPh>
    <rPh sb="2" eb="4">
      <t>コウガ</t>
    </rPh>
    <phoneticPr fontId="3"/>
  </si>
  <si>
    <t>258130</t>
  </si>
  <si>
    <t>彦根市犬上郡営林組合</t>
  </si>
  <si>
    <t>258148</t>
  </si>
  <si>
    <t>彦根市、米原市山林組合</t>
    <rPh sb="6" eb="7">
      <t>シ</t>
    </rPh>
    <phoneticPr fontId="3"/>
  </si>
  <si>
    <t>258156</t>
  </si>
  <si>
    <t>大滝山林組合</t>
  </si>
  <si>
    <t>258211</t>
  </si>
  <si>
    <t>長浜水道企業団</t>
  </si>
  <si>
    <t>258318</t>
  </si>
  <si>
    <t>湖北広域行政事務センター</t>
  </si>
  <si>
    <t>258326</t>
  </si>
  <si>
    <t>滋賀県市町村交通災害共済組合</t>
  </si>
  <si>
    <t>258334</t>
  </si>
  <si>
    <t>八日市布引ライフ組合</t>
    <rPh sb="3" eb="5">
      <t>ヌノビキ</t>
    </rPh>
    <phoneticPr fontId="3"/>
  </si>
  <si>
    <t>258351</t>
  </si>
  <si>
    <t>滋賀県市町村議会議員公務災害補償等組合</t>
    <rPh sb="3" eb="4">
      <t>シ</t>
    </rPh>
    <phoneticPr fontId="3"/>
  </si>
  <si>
    <t>258415</t>
  </si>
  <si>
    <t>中部清掃組合</t>
  </si>
  <si>
    <t>258458</t>
  </si>
  <si>
    <t>東近江行政組合</t>
  </si>
  <si>
    <t>258474</t>
  </si>
  <si>
    <t>甲賀広域行政組合</t>
    <rPh sb="2" eb="4">
      <t>コウイキ</t>
    </rPh>
    <phoneticPr fontId="3"/>
  </si>
  <si>
    <t>258580</t>
  </si>
  <si>
    <t>湖東広域衛生管理組合</t>
  </si>
  <si>
    <t>258598</t>
  </si>
  <si>
    <t>愛知郡広域行政組合（普通会計分）</t>
  </si>
  <si>
    <t>258601</t>
  </si>
  <si>
    <t>愛知郡広域行政組合（事業会計分）</t>
  </si>
  <si>
    <t>258679</t>
  </si>
  <si>
    <t>公立甲賀病院組合（普通会計分）</t>
    <rPh sb="0" eb="2">
      <t>コウリツ</t>
    </rPh>
    <rPh sb="2" eb="4">
      <t>コウカ</t>
    </rPh>
    <phoneticPr fontId="3"/>
  </si>
  <si>
    <t>258695</t>
  </si>
  <si>
    <t>守山野州行政事務組合</t>
  </si>
  <si>
    <t>258717</t>
  </si>
  <si>
    <t>湖南広域行政組合</t>
  </si>
  <si>
    <t>258741</t>
  </si>
  <si>
    <t>彦根愛知犬上広域行政組合</t>
    <rPh sb="2" eb="4">
      <t>エチ</t>
    </rPh>
    <phoneticPr fontId="3"/>
  </si>
  <si>
    <t>258750</t>
  </si>
  <si>
    <t>滋賀県市町村職員研修センター</t>
  </si>
  <si>
    <t>258768</t>
  </si>
  <si>
    <t>湖北地域消防組合</t>
    <rPh sb="0" eb="2">
      <t>コホク</t>
    </rPh>
    <rPh sb="2" eb="4">
      <t>チイキ</t>
    </rPh>
    <rPh sb="4" eb="6">
      <t>ショウボウ</t>
    </rPh>
    <rPh sb="6" eb="8">
      <t>クミアイ</t>
    </rPh>
    <phoneticPr fontId="3"/>
  </si>
  <si>
    <t>258776</t>
  </si>
  <si>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3"/>
  </si>
  <si>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</si>
  <si>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</si>
  <si>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</si>
  <si>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</si>
  <si>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</si>
  <si>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</si>
  <si>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</si>
  <si>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</si>
  <si>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</si>
  <si>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</si>
  <si>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</si>
  <si>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</si>
  <si>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</si>
  <si>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</si>
  <si>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</si>
  <si>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</si>
  <si>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</si>
  <si>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</si>
  <si>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</si>
  <si>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</si>
  <si>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</si>
  <si>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</si>
  <si>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</si>
  <si>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</si>
  <si>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</si>
  <si>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</si>
  <si>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</si>
  <si>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</si>
  <si>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</si>
  <si>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</si>
  <si>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</si>
  <si>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</si>
  <si>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</si>
  <si>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</si>
  <si>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</si>
  <si>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</si>
  <si>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</si>
  <si>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</si>
  <si>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</si>
  <si>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</si>
  <si>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</si>
  <si>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</si>
  <si>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</si>
  <si>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</si>
  <si>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</si>
  <si>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</si>
  <si>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</si>
  <si>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</si>
  <si>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</si>
  <si>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</si>
  <si>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</si>
  <si>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</si>
  <si>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</si>
  <si>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</si>
  <si>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268020</t>
  </si>
  <si>
    <t>与謝野町宮津市中学校組合</t>
    <rPh sb="0" eb="3">
      <t>ヨサノ</t>
    </rPh>
    <phoneticPr fontId="3"/>
  </si>
  <si>
    <t>268038</t>
  </si>
  <si>
    <t>加茂笠置組合</t>
  </si>
  <si>
    <t>268046</t>
  </si>
  <si>
    <t>国民健康保険南丹病院組合</t>
  </si>
  <si>
    <t>268089</t>
  </si>
  <si>
    <t>国民健康保険山城病院組合</t>
  </si>
  <si>
    <t>268160</t>
  </si>
  <si>
    <t>亀岡市及び南丹市財産区組合</t>
    <rPh sb="5" eb="7">
      <t>ナンタン</t>
    </rPh>
    <rPh sb="7" eb="8">
      <t>シ</t>
    </rPh>
    <phoneticPr fontId="3"/>
  </si>
  <si>
    <t>268178</t>
  </si>
  <si>
    <t>船井郡衛生管理組合</t>
  </si>
  <si>
    <t>268208</t>
  </si>
  <si>
    <t>城南衛生管理組合</t>
  </si>
  <si>
    <t>268216</t>
  </si>
  <si>
    <t>相楽郡西部塵埃処理組合</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</si>
  <si>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</si>
  <si>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</si>
  <si>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</si>
  <si>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</si>
  <si>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</si>
  <si>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</si>
  <si>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</si>
  <si>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</si>
  <si>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</si>
  <si>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</si>
  <si>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</si>
  <si>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</si>
  <si>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</si>
  <si>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</si>
  <si>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</si>
  <si>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</si>
  <si>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</si>
  <si>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</si>
  <si>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</si>
  <si>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</si>
  <si>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</si>
  <si>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</si>
  <si>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268542</t>
  </si>
  <si>
    <t>京都府自治会館管理組合</t>
  </si>
  <si>
    <t>268569</t>
  </si>
  <si>
    <t>京都府住宅新築資金等貸付事業管理組合</t>
  </si>
  <si>
    <t>268577</t>
  </si>
  <si>
    <t>乙訓消防組合</t>
  </si>
  <si>
    <t>268585</t>
  </si>
  <si>
    <t>京都府後期高齢者医療広域連合</t>
    <rPh sb="0" eb="3">
      <t>キョウトフ</t>
    </rPh>
    <rPh sb="3" eb="5">
      <t>コウキ</t>
    </rPh>
    <rPh sb="5" eb="8">
      <t>コウレイシャ</t>
    </rPh>
    <rPh sb="8" eb="10">
      <t>イリョウ</t>
    </rPh>
    <rPh sb="10" eb="12">
      <t>コウイキ</t>
    </rPh>
    <rPh sb="12" eb="14">
      <t>レンゴウ</t>
    </rPh>
    <phoneticPr fontId="3"/>
  </si>
  <si>
    <t>268593</t>
  </si>
  <si>
    <t>相楽東部広域連合</t>
    <rPh sb="0" eb="2">
      <t>ソウラク</t>
    </rPh>
    <rPh sb="2" eb="4">
      <t>トウブ</t>
    </rPh>
    <rPh sb="4" eb="6">
      <t>コウイキ</t>
    </rPh>
    <rPh sb="6" eb="8">
      <t>レンゴウ</t>
    </rPh>
    <phoneticPr fontId="3"/>
  </si>
  <si>
    <t>268607</t>
  </si>
  <si>
    <t>京都地方税機構</t>
    <rPh sb="0" eb="2">
      <t>キョウト</t>
    </rPh>
    <rPh sb="2" eb="4">
      <t>チホウ</t>
    </rPh>
    <rPh sb="4" eb="5">
      <t>ゼイ</t>
    </rPh>
    <rPh sb="5" eb="7">
      <t>キコウ</t>
    </rPh>
    <phoneticPr fontId="3"/>
  </si>
  <si>
    <t>268615</t>
  </si>
  <si>
    <t>宮津与謝環境組合</t>
    <rPh sb="0" eb="2">
      <t>ミヤヅ</t>
    </rPh>
    <rPh sb="2" eb="4">
      <t>ヨサ</t>
    </rPh>
    <rPh sb="4" eb="6">
      <t>カンキョウ</t>
    </rPh>
    <rPh sb="6" eb="8">
      <t>クミアイ</t>
    </rPh>
    <phoneticPr fontId="3"/>
  </si>
  <si>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</si>
  <si>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</si>
  <si>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</si>
  <si>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</si>
  <si>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</si>
  <si>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</si>
  <si>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</si>
  <si>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</si>
  <si>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</si>
  <si>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</si>
  <si>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</si>
  <si>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</si>
  <si>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</si>
  <si>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</si>
  <si>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</si>
  <si>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</si>
  <si>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</si>
  <si>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</si>
  <si>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</si>
  <si>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</si>
  <si>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</si>
  <si>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</si>
  <si>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</si>
  <si>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</si>
  <si>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</si>
  <si>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</si>
  <si>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</si>
  <si>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</si>
  <si>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</si>
  <si>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</si>
  <si>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</si>
  <si>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</si>
  <si>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</si>
  <si>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</si>
  <si>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</si>
  <si>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</si>
  <si>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</si>
  <si>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</si>
  <si>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</si>
  <si>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</si>
  <si>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</si>
  <si>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</si>
  <si>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</si>
  <si>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</si>
  <si>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</si>
  <si>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</si>
  <si>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</si>
  <si>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</si>
  <si>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</si>
  <si>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</si>
  <si>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</si>
  <si>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</si>
  <si>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</si>
  <si>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</si>
  <si>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</si>
  <si>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</si>
  <si>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</si>
  <si>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</si>
  <si>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</si>
  <si>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</si>
  <si>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</si>
  <si>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</si>
  <si>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</si>
  <si>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</si>
  <si>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</si>
  <si>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</si>
  <si>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</si>
  <si>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</si>
  <si>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</si>
  <si>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</si>
  <si>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</si>
  <si>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</si>
  <si>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</si>
  <si>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</si>
  <si>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</si>
  <si>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</si>
  <si>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</si>
  <si>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</si>
  <si>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</si>
  <si>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</si>
  <si>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</si>
  <si>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</si>
  <si>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</si>
  <si>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</si>
  <si>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</si>
  <si>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</si>
  <si>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</si>
  <si>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</si>
  <si>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278084</t>
  </si>
  <si>
    <t>恩智川水防事務組合</t>
  </si>
  <si>
    <t>278092</t>
  </si>
  <si>
    <t>淀川左岸水防事務組合</t>
  </si>
  <si>
    <t>278106</t>
  </si>
  <si>
    <t>大和川右岸水防事務組合</t>
  </si>
  <si>
    <t>278114</t>
  </si>
  <si>
    <t>泉州水防事務組合</t>
  </si>
  <si>
    <t>278122</t>
  </si>
  <si>
    <t>淀川右岸水防事務組合</t>
  </si>
  <si>
    <t>278149</t>
  </si>
  <si>
    <t>守口市門真市消防組合</t>
  </si>
  <si>
    <t>278157</t>
  </si>
  <si>
    <t>枚方寝屋川消防組合</t>
  </si>
  <si>
    <t>278165</t>
  </si>
  <si>
    <t>柏原羽曳野藤井寺消防組合</t>
  </si>
  <si>
    <t>278203</t>
  </si>
  <si>
    <t>泉北水道企業団</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</si>
  <si>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</si>
  <si>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</si>
  <si>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</si>
  <si>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</si>
  <si>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</si>
  <si>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</si>
  <si>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</si>
  <si>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</si>
  <si>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</si>
  <si>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</si>
  <si>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</si>
  <si>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</si>
  <si>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</si>
  <si>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</si>
  <si>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</si>
  <si>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</si>
  <si>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</si>
  <si>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</si>
  <si>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</si>
  <si>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</si>
  <si>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</si>
  <si>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</si>
  <si>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</si>
  <si>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南河内環境事業組合</t>
    <rPh sb="3" eb="5">
      <t>カンキョウ</t>
    </rPh>
    <rPh sb="5" eb="7">
      <t>ジギョウ</t>
    </rPh>
    <phoneticPr fontId="3"/>
  </si>
  <si>
    <t>278386</t>
  </si>
  <si>
    <t>泉南清掃事務組合</t>
  </si>
  <si>
    <t>278408</t>
  </si>
  <si>
    <t>大阪府都市競艇組合</t>
  </si>
  <si>
    <t>278530</t>
  </si>
  <si>
    <t>藤井寺市柏原市学校給食組合</t>
  </si>
  <si>
    <t>278599</t>
  </si>
  <si>
    <t>豊能郡環境施設組合</t>
  </si>
  <si>
    <t>278645</t>
  </si>
  <si>
    <t>くすのき広域連合</t>
  </si>
  <si>
    <t>278661</t>
  </si>
  <si>
    <t>北河内4市リサイクル施設組合</t>
    <rPh sb="0" eb="3">
      <t>キタカワチ</t>
    </rPh>
    <rPh sb="4" eb="5">
      <t>シ</t>
    </rPh>
    <rPh sb="10" eb="12">
      <t>シセツ</t>
    </rPh>
    <rPh sb="12" eb="14">
      <t>クミアイ</t>
    </rPh>
    <phoneticPr fontId="3"/>
  </si>
  <si>
    <t>278670</t>
  </si>
  <si>
    <t>大阪府後期高齢者医療広域連合</t>
    <rPh sb="3" eb="5">
      <t>コウキ</t>
    </rPh>
    <rPh sb="5" eb="8">
      <t>コウレイシャ</t>
    </rPh>
    <rPh sb="8" eb="10">
      <t>イリョウ</t>
    </rPh>
    <rPh sb="10" eb="12">
      <t>コウイキ</t>
    </rPh>
    <rPh sb="12" eb="14">
      <t>レンゴウ</t>
    </rPh>
    <phoneticPr fontId="3"/>
  </si>
  <si>
    <t>278688</t>
  </si>
  <si>
    <t>大阪広域水道企業団</t>
    <rPh sb="0" eb="2">
      <t>オオサカ</t>
    </rPh>
    <rPh sb="2" eb="4">
      <t>コウイキ</t>
    </rPh>
    <rPh sb="4" eb="6">
      <t>スイドウ</t>
    </rPh>
    <rPh sb="6" eb="8">
      <t>キギョウ</t>
    </rPh>
    <rPh sb="8" eb="9">
      <t>ダン</t>
    </rPh>
    <phoneticPr fontId="3"/>
  </si>
  <si>
    <t>278696</t>
  </si>
  <si>
    <t>関西広域連合</t>
    <rPh sb="0" eb="2">
      <t>カンサイ</t>
    </rPh>
    <rPh sb="2" eb="4">
      <t>コウイキ</t>
    </rPh>
    <rPh sb="4" eb="6">
      <t>レンゴウ</t>
    </rPh>
    <phoneticPr fontId="3"/>
  </si>
  <si>
    <t>278700</t>
  </si>
  <si>
    <t>泉州南消防組合</t>
  </si>
  <si>
    <t>278718</t>
  </si>
  <si>
    <t>大東四條畷消防組合</t>
    <rPh sb="0" eb="2">
      <t>オオヒガシ</t>
    </rPh>
    <rPh sb="2" eb="3">
      <t>ヨン</t>
    </rPh>
    <rPh sb="3" eb="4">
      <t>ジョウ</t>
    </rPh>
    <rPh sb="4" eb="5">
      <t>ナワテ</t>
    </rPh>
    <rPh sb="5" eb="7">
      <t>ショウボウ</t>
    </rPh>
    <rPh sb="7" eb="9">
      <t>クミアイ</t>
    </rPh>
    <phoneticPr fontId="3"/>
  </si>
  <si>
    <t>278726</t>
  </si>
  <si>
    <t>大阪市・八尾市・松原市環境施設組合</t>
    <rPh sb="0" eb="3">
      <t>オオサカシ</t>
    </rPh>
    <rPh sb="4" eb="7">
      <t>ヤオシ</t>
    </rPh>
    <rPh sb="8" eb="11">
      <t>マツバラシ</t>
    </rPh>
    <rPh sb="11" eb="13">
      <t>カンキョウ</t>
    </rPh>
    <rPh sb="13" eb="15">
      <t>シセツ</t>
    </rPh>
    <rPh sb="15" eb="17">
      <t>クミアイ</t>
    </rPh>
    <phoneticPr fontId="3"/>
  </si>
  <si>
    <t>278734</t>
  </si>
  <si>
    <t>枚方京田辺環境施設組合</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</si>
  <si>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</si>
  <si>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</si>
  <si>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</si>
  <si>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</si>
  <si>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</si>
  <si>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</si>
  <si>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</si>
  <si>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</si>
  <si>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</si>
  <si>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</si>
  <si>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</si>
  <si>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</si>
  <si>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</si>
  <si>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</si>
  <si>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</si>
  <si>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</si>
  <si>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</si>
  <si>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</si>
  <si>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</si>
  <si>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</si>
  <si>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</si>
  <si>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</si>
  <si>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</si>
  <si>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</si>
  <si>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</si>
  <si>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</si>
  <si>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</si>
  <si>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</si>
  <si>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</si>
  <si>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</si>
  <si>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</si>
  <si>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</si>
  <si>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</si>
  <si>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</si>
  <si>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</si>
  <si>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</si>
  <si>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</si>
  <si>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</si>
  <si>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</si>
  <si>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</si>
  <si>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</si>
  <si>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</si>
  <si>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</si>
  <si>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</si>
  <si>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</si>
  <si>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</si>
  <si>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</si>
  <si>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</si>
  <si>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</si>
  <si>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</si>
  <si>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</si>
  <si>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</si>
  <si>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</si>
  <si>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</si>
  <si>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</si>
  <si>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</si>
  <si>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</si>
  <si>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</si>
  <si>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</si>
  <si>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</si>
  <si>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</si>
  <si>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</si>
  <si>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</si>
  <si>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</si>
  <si>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</si>
  <si>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</si>
  <si>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</si>
  <si>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</si>
  <si>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</si>
  <si>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</si>
  <si>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</si>
  <si>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</si>
  <si>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</si>
  <si>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</si>
  <si>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</si>
  <si>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</si>
  <si>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</si>
  <si>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</si>
  <si>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</si>
  <si>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</si>
  <si>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</si>
  <si>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</si>
  <si>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</si>
  <si>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288012</t>
  </si>
  <si>
    <t>兵庫県市町村職員退職手当組合</t>
  </si>
  <si>
    <t>288047</t>
  </si>
  <si>
    <t>阪神水道企業団</t>
  </si>
  <si>
    <t>288101</t>
  </si>
  <si>
    <t>北播衛生事務組合</t>
  </si>
  <si>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</si>
  <si>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3"/>
  </si>
  <si>
    <t>288179</t>
  </si>
  <si>
    <t>揖龍保健衛生施設事務組合</t>
  </si>
  <si>
    <t>288195</t>
  </si>
  <si>
    <t>加古川市外２市共有公会堂事務組合</t>
  </si>
  <si>
    <t>288209</t>
  </si>
  <si>
    <t>市川町外三ヶ市町共有財産事務組合</t>
    <rPh sb="4" eb="5">
      <t>サン</t>
    </rPh>
    <phoneticPr fontId="3"/>
  </si>
  <si>
    <t>288241</t>
  </si>
  <si>
    <t>公立豊岡病院組合</t>
  </si>
  <si>
    <t>288268</t>
  </si>
  <si>
    <t>洲本市・南あわじ市山林事務組合</t>
    <rPh sb="4" eb="5">
      <t>ミナミ</t>
    </rPh>
    <rPh sb="8" eb="9">
      <t>シ</t>
    </rPh>
    <phoneticPr fontId="3"/>
  </si>
  <si>
    <t>288284</t>
  </si>
  <si>
    <t>南あわじ市・洲本市小中学校組合</t>
    <rPh sb="0" eb="1">
      <t>ミナミ</t>
    </rPh>
    <rPh sb="4" eb="5">
      <t>シ</t>
    </rPh>
    <phoneticPr fontId="3"/>
  </si>
  <si>
    <t>288292</t>
  </si>
  <si>
    <t>北播磨清掃事務組合</t>
  </si>
  <si>
    <t>288535</t>
  </si>
  <si>
    <t>中播衛生施設事務組合</t>
  </si>
  <si>
    <t>288624</t>
  </si>
  <si>
    <t>公立八鹿病院組合</t>
  </si>
  <si>
    <t>288691</t>
  </si>
  <si>
    <t>氷上多可衛生事務組合</t>
  </si>
  <si>
    <t>288802</t>
  </si>
  <si>
    <t>兵庫県市町交通災害共済組合</t>
    <rPh sb="3" eb="4">
      <t>シ</t>
    </rPh>
    <phoneticPr fontId="3"/>
  </si>
  <si>
    <t>288811</t>
  </si>
  <si>
    <t>兵庫県町議会議員公務災害補償組合</t>
  </si>
  <si>
    <t>288900</t>
  </si>
  <si>
    <t>洲本市・南あわじ市衛生事務組合</t>
    <rPh sb="4" eb="5">
      <t>ミナミ</t>
    </rPh>
    <rPh sb="8" eb="9">
      <t>シ</t>
    </rPh>
    <phoneticPr fontId="3"/>
  </si>
  <si>
    <t>289027</t>
  </si>
  <si>
    <t>加古郡衛生事務組合</t>
  </si>
  <si>
    <t>289035</t>
  </si>
  <si>
    <t>播磨内陸医務事業組合</t>
  </si>
  <si>
    <t>289043</t>
  </si>
  <si>
    <t>淡路広域行政事務組合（普通会計分）</t>
  </si>
  <si>
    <t>289051</t>
  </si>
  <si>
    <r>
      <t>南但広域行政事務組合</t>
    </r>
    <r>
      <rPr>
        <sz val="8"/>
        <rFont val="ＭＳ Ｐゴシック"/>
        <family val="3"/>
        <charset val="128"/>
      </rPr>
      <t>（普通会計分）</t>
    </r>
    <rPh sb="11" eb="13">
      <t>フツウ</t>
    </rPh>
    <rPh sb="13" eb="15">
      <t>カイケイ</t>
    </rPh>
    <rPh sb="15" eb="16">
      <t>ブン</t>
    </rPh>
    <phoneticPr fontId="3"/>
  </si>
  <si>
    <t>289060</t>
  </si>
  <si>
    <t>淡路広域消防事務組合</t>
  </si>
  <si>
    <t>289086</t>
  </si>
  <si>
    <t>西播磨水道企業団</t>
  </si>
  <si>
    <t>289191</t>
  </si>
  <si>
    <t>丹波少年自然の家事務組合</t>
  </si>
  <si>
    <t>289205</t>
  </si>
  <si>
    <t>西脇多可行政事務組合（普通会計分）</t>
  </si>
  <si>
    <t>289213</t>
  </si>
  <si>
    <t>安室ダム水道用水供給企業団</t>
  </si>
  <si>
    <t>289221</t>
  </si>
  <si>
    <t>兵庫県競馬組合</t>
  </si>
  <si>
    <t>289230</t>
  </si>
  <si>
    <t>美方郡広域事務組合（普通会計分）</t>
  </si>
  <si>
    <t>289256</t>
  </si>
  <si>
    <t>中播北部行政事務組合</t>
  </si>
  <si>
    <t>289264</t>
  </si>
  <si>
    <t>姫路福崎斎苑施設事務組合</t>
    <rPh sb="0" eb="2">
      <t>ヒメジ</t>
    </rPh>
    <rPh sb="2" eb="4">
      <t>フクサキ</t>
    </rPh>
    <rPh sb="4" eb="5">
      <t>サイ</t>
    </rPh>
    <rPh sb="5" eb="6">
      <t>ソノ</t>
    </rPh>
    <rPh sb="6" eb="8">
      <t>シセツ</t>
    </rPh>
    <rPh sb="8" eb="10">
      <t>ジム</t>
    </rPh>
    <phoneticPr fontId="3"/>
  </si>
  <si>
    <t>289272</t>
  </si>
  <si>
    <t>淡路広域水道企業団</t>
  </si>
  <si>
    <t>289329</t>
  </si>
  <si>
    <t>小野加東加西環境施設事務組合</t>
    <rPh sb="2" eb="4">
      <t>カトウ</t>
    </rPh>
    <rPh sb="4" eb="6">
      <t>カサイ</t>
    </rPh>
    <phoneticPr fontId="3"/>
  </si>
  <si>
    <t>289337</t>
  </si>
  <si>
    <t>揖龍地区農業共済事務組合</t>
  </si>
  <si>
    <t>289370</t>
  </si>
  <si>
    <t>美方郡広域事務組合（事業会計分）</t>
  </si>
  <si>
    <t>289418</t>
  </si>
  <si>
    <t>赤相農業共済事務組合</t>
  </si>
  <si>
    <t>289451</t>
  </si>
  <si>
    <t>小野加東広域事務組合（事業会計分）</t>
  </si>
  <si>
    <t>289477</t>
  </si>
  <si>
    <t>西脇多可行政事務組合（事業会計分）</t>
  </si>
  <si>
    <t>289485</t>
  </si>
  <si>
    <t>中播農業共済事務組合</t>
  </si>
  <si>
    <t>289515</t>
  </si>
  <si>
    <t>くれさか環境事務組合</t>
  </si>
  <si>
    <t>289558</t>
  </si>
  <si>
    <t>北但行政事務組合（普通会計分）</t>
  </si>
  <si>
    <t>289566</t>
  </si>
  <si>
    <t>但馬広域行政事務組合</t>
  </si>
  <si>
    <t>289591</t>
  </si>
  <si>
    <t>小野加東広域事務組合（普通会計分）</t>
  </si>
  <si>
    <t>289604</t>
  </si>
  <si>
    <t>東播磨農業共済事務組合</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</si>
  <si>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</si>
  <si>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</si>
  <si>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</si>
  <si>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</si>
  <si>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</si>
  <si>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</si>
  <si>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</si>
  <si>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</si>
  <si>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</si>
  <si>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</si>
  <si>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</si>
  <si>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
  </si>
  <si>
    <t>289728</t>
  </si>
  <si>
    <t>兵庫県後期高齢者医療広域連合（事業会計分）</t>
    <rPh sb="15" eb="17">
      <t>ジギョウ</t>
    </rPh>
    <rPh sb="17" eb="19">
      <t>カイケイ</t>
    </rPh>
    <rPh sb="19" eb="20">
      <t>ブン</t>
    </rPh>
    <phoneticPr fontId="3"/>
  </si>
  <si>
    <t>289736</t>
  </si>
  <si>
    <t>北播磨総合医療センター企業団</t>
    <rPh sb="0" eb="1">
      <t>キタ</t>
    </rPh>
    <rPh sb="1" eb="3">
      <t>ハリマ</t>
    </rPh>
    <rPh sb="3" eb="5">
      <t>ソウゴウ</t>
    </rPh>
    <rPh sb="5" eb="7">
      <t>イリョウ</t>
    </rPh>
    <rPh sb="11" eb="13">
      <t>キギョウ</t>
    </rPh>
    <rPh sb="13" eb="14">
      <t>ダン</t>
    </rPh>
    <phoneticPr fontId="3"/>
  </si>
  <si>
    <t>289744</t>
  </si>
  <si>
    <t>南但広域行政事務組合（事業会計分）</t>
    <rPh sb="11" eb="13">
      <t>ジギョウ</t>
    </rPh>
    <rPh sb="13" eb="15">
      <t>カイケイ</t>
    </rPh>
    <rPh sb="15" eb="16">
      <t>ブン</t>
    </rPh>
    <phoneticPr fontId="3"/>
  </si>
  <si>
    <t>289752</t>
  </si>
  <si>
    <t>北はりま消防組合</t>
    <rPh sb="0" eb="1">
      <t>キタ</t>
    </rPh>
    <rPh sb="4" eb="6">
      <t>ショウボウ</t>
    </rPh>
    <rPh sb="6" eb="8">
      <t>クミアイ</t>
    </rPh>
    <phoneticPr fontId="3"/>
  </si>
  <si>
    <t>289761</t>
  </si>
  <si>
    <t>西はりま消防組合</t>
    <rPh sb="0" eb="1">
      <t>ニシ</t>
    </rPh>
    <rPh sb="4" eb="6">
      <t>ショウボウ</t>
    </rPh>
    <rPh sb="6" eb="8">
      <t>クミアイ</t>
    </rPh>
    <phoneticPr fontId="3"/>
  </si>
  <si>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</si>
  <si>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</si>
  <si>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</si>
  <si>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</si>
  <si>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</si>
  <si>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</si>
  <si>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</si>
  <si>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</si>
  <si>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</si>
  <si>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</si>
  <si>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</si>
  <si>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</si>
  <si>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</si>
  <si>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</si>
  <si>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</si>
  <si>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</si>
  <si>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</si>
  <si>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</si>
  <si>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</si>
  <si>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</si>
  <si>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</si>
  <si>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</si>
  <si>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</si>
  <si>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</si>
  <si>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</si>
  <si>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</si>
  <si>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</si>
  <si>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</si>
  <si>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</si>
  <si>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</si>
  <si>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</si>
  <si>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</si>
  <si>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</si>
  <si>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</si>
  <si>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</si>
  <si>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</si>
  <si>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</si>
  <si>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</si>
  <si>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</si>
  <si>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</si>
  <si>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</si>
  <si>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</si>
  <si>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</si>
  <si>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</si>
  <si>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</si>
  <si>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</si>
  <si>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</si>
  <si>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</si>
  <si>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</si>
  <si>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</si>
  <si>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</si>
  <si>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</si>
  <si>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</si>
  <si>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</si>
  <si>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</si>
  <si>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</si>
  <si>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</si>
  <si>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</si>
  <si>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</si>
  <si>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</si>
  <si>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</si>
  <si>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</si>
  <si>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</si>
  <si>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</si>
  <si>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</si>
  <si>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</si>
  <si>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</si>
  <si>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</si>
  <si>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</si>
  <si>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</si>
  <si>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</si>
  <si>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</si>
  <si>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</si>
  <si>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</si>
  <si>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</si>
  <si>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</si>
  <si>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</si>
  <si>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</si>
  <si>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</si>
  <si>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</si>
  <si>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</si>
  <si>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</si>
  <si>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</si>
  <si>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</si>
  <si>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</si>
  <si>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</si>
  <si>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</si>
  <si>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</si>
  <si>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</si>
  <si>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</si>
  <si>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</si>
  <si>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</si>
  <si>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298182</t>
  </si>
  <si>
    <t>奈良県市町村総合事務組合</t>
    <rPh sb="6" eb="8">
      <t>ソウゴウ</t>
    </rPh>
    <rPh sb="8" eb="10">
      <t>ジム</t>
    </rPh>
    <phoneticPr fontId="3"/>
  </si>
  <si>
    <t>298221</t>
  </si>
  <si>
    <t>西和衛生試験センター組合</t>
  </si>
  <si>
    <t>298239</t>
  </si>
  <si>
    <t>上下北山衛生一部事務組合</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</si>
  <si>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</si>
  <si>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</si>
  <si>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</si>
  <si>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</si>
  <si>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</si>
  <si>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</si>
  <si>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</si>
  <si>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</si>
  <si>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</si>
  <si>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</si>
  <si>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</si>
  <si>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</si>
  <si>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298425</t>
  </si>
  <si>
    <t>葛城広域行政事務組合</t>
  </si>
  <si>
    <t>298433</t>
  </si>
  <si>
    <t>南和広域衛生組合</t>
  </si>
  <si>
    <t>298441</t>
  </si>
  <si>
    <t>東宇陀環境衛生組合</t>
  </si>
  <si>
    <t>298450</t>
  </si>
  <si>
    <t>奈良広域水質検査センター組合</t>
  </si>
  <si>
    <t>298468</t>
  </si>
  <si>
    <t>飛鳥広域行政事務組合</t>
    <rPh sb="0" eb="2">
      <t>アスカ</t>
    </rPh>
    <phoneticPr fontId="3"/>
  </si>
  <si>
    <t>298484</t>
  </si>
  <si>
    <t>桜井宇陀広域連合</t>
  </si>
  <si>
    <t>298492</t>
  </si>
  <si>
    <t>静香苑環境施設組合</t>
  </si>
  <si>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</si>
  <si>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3"/>
  </si>
  <si>
    <t>298514</t>
  </si>
  <si>
    <t>奈良県後期高齢者医療広域連合</t>
    <rPh sb="0" eb="3">
      <t>ナラケン</t>
    </rPh>
    <rPh sb="3" eb="5">
      <t>コウキ</t>
    </rPh>
    <rPh sb="5" eb="8">
      <t>コウレイシャ</t>
    </rPh>
    <rPh sb="8" eb="10">
      <t>イリョウ</t>
    </rPh>
    <rPh sb="10" eb="12">
      <t>コウイキ</t>
    </rPh>
    <rPh sb="12" eb="14">
      <t>レンゴウ</t>
    </rPh>
    <phoneticPr fontId="3"/>
  </si>
  <si>
    <t>298522</t>
  </si>
  <si>
    <t>やまと広域環境衛生事務組合</t>
    <rPh sb="3" eb="5">
      <t>コウイキ</t>
    </rPh>
    <rPh sb="5" eb="7">
      <t>カンキョウ</t>
    </rPh>
    <rPh sb="7" eb="9">
      <t>エイセイ</t>
    </rPh>
    <rPh sb="9" eb="11">
      <t>ジム</t>
    </rPh>
    <rPh sb="11" eb="13">
      <t>クミアイ</t>
    </rPh>
    <phoneticPr fontId="3"/>
  </si>
  <si>
    <t>298531</t>
    <phoneticPr fontId="3"/>
  </si>
  <si>
    <t>南和広域医療組合</t>
    <rPh sb="0" eb="2">
      <t>ナンワ</t>
    </rPh>
    <rPh sb="2" eb="4">
      <t>コウイキ</t>
    </rPh>
    <rPh sb="4" eb="6">
      <t>イリョウ</t>
    </rPh>
    <rPh sb="6" eb="8">
      <t>クミアイ</t>
    </rPh>
    <phoneticPr fontId="3"/>
  </si>
  <si>
    <t>298549</t>
    <phoneticPr fontId="3"/>
  </si>
  <si>
    <t>奈良県広域消防組合</t>
    <rPh sb="0" eb="3">
      <t>ナラケン</t>
    </rPh>
    <rPh sb="3" eb="5">
      <t>コウイキ</t>
    </rPh>
    <rPh sb="5" eb="7">
      <t>ショウボウ</t>
    </rPh>
    <rPh sb="7" eb="9">
      <t>クミアイ</t>
    </rPh>
    <phoneticPr fontId="3"/>
  </si>
  <si>
    <t>298557</t>
  </si>
  <si>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3"/>
  </si>
  <si>
    <t>298565</t>
  </si>
  <si>
    <t>さくら広域環境衛生組合</t>
    <rPh sb="3" eb="5">
      <t>コウイキ</t>
    </rPh>
    <rPh sb="5" eb="7">
      <t>カンキョウ</t>
    </rPh>
    <rPh sb="7" eb="9">
      <t>エイセイ</t>
    </rPh>
    <rPh sb="9" eb="11">
      <t>クミアイ</t>
    </rPh>
    <phoneticPr fontId="3"/>
  </si>
  <si>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</si>
  <si>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</si>
  <si>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</si>
  <si>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</si>
  <si>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</si>
  <si>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</si>
  <si>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</si>
  <si>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</si>
  <si>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</si>
  <si>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</si>
  <si>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</si>
  <si>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</si>
  <si>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</si>
  <si>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</si>
  <si>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</si>
  <si>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</si>
  <si>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</si>
  <si>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</si>
  <si>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</si>
  <si>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</si>
  <si>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</si>
  <si>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</si>
  <si>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</si>
  <si>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</si>
  <si>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</si>
  <si>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</si>
  <si>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</si>
  <si>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</si>
  <si>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</si>
  <si>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</si>
  <si>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</si>
  <si>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</si>
  <si>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</si>
  <si>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</si>
  <si>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</si>
  <si>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</si>
  <si>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</si>
  <si>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</si>
  <si>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</si>
  <si>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</si>
  <si>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</si>
  <si>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</si>
  <si>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</si>
  <si>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</si>
  <si>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</si>
  <si>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</si>
  <si>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</si>
  <si>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</si>
  <si>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</si>
  <si>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</si>
  <si>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</si>
  <si>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</si>
  <si>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</si>
  <si>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</si>
  <si>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</si>
  <si>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</si>
  <si>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</si>
  <si>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</si>
  <si>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</si>
  <si>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</si>
  <si>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308013</t>
  </si>
  <si>
    <t>和歌山県市町村総合事務組合</t>
    <rPh sb="7" eb="9">
      <t>ソウゴウ</t>
    </rPh>
    <phoneticPr fontId="3"/>
  </si>
  <si>
    <t>308056</t>
  </si>
  <si>
    <t>国民健康保険野上厚生病院組合</t>
  </si>
  <si>
    <t>308072</t>
  </si>
  <si>
    <t>那賀児童福祉施設組合</t>
  </si>
  <si>
    <t>308099</t>
  </si>
  <si>
    <t>公立那賀病院経営事務組合</t>
    <rPh sb="0" eb="2">
      <t>コウリツ</t>
    </rPh>
    <rPh sb="2" eb="4">
      <t>ナカ</t>
    </rPh>
    <phoneticPr fontId="3"/>
  </si>
  <si>
    <t>308102</t>
  </si>
  <si>
    <t>那賀広域事務組合</t>
  </si>
  <si>
    <t>308111</t>
  </si>
  <si>
    <t>那賀衛生環境整備組合</t>
  </si>
  <si>
    <t>308137</t>
  </si>
  <si>
    <t>橋本伊都衛生施設組合</t>
    <rPh sb="2" eb="4">
      <t>イト</t>
    </rPh>
    <phoneticPr fontId="3"/>
  </si>
  <si>
    <t>308145</t>
  </si>
  <si>
    <t>伊都郡町村及び橋本市老人福祉施設事務組合</t>
  </si>
  <si>
    <t>308161</t>
  </si>
  <si>
    <t>有田衛生施設事務組合</t>
  </si>
  <si>
    <t>308170</t>
  </si>
  <si>
    <t>有田聖苑事務組合</t>
  </si>
  <si>
    <t>308251</t>
  </si>
  <si>
    <t>御坊市日高川町中学校組合</t>
    <rPh sb="3" eb="5">
      <t>ヒダカ</t>
    </rPh>
    <rPh sb="5" eb="6">
      <t>カワ</t>
    </rPh>
    <rPh sb="6" eb="7">
      <t>マチ</t>
    </rPh>
    <phoneticPr fontId="3"/>
  </si>
  <si>
    <t>308285</t>
  </si>
  <si>
    <t>御坊市外五ヶ町病院経営事務組合</t>
    <rPh sb="4" eb="5">
      <t>ゴ</t>
    </rPh>
    <phoneticPr fontId="3"/>
  </si>
  <si>
    <t>308293</t>
  </si>
  <si>
    <t>御坊日高老人福祉施設事務組合</t>
    <rPh sb="2" eb="4">
      <t>ヒダカ</t>
    </rPh>
    <phoneticPr fontId="3"/>
  </si>
  <si>
    <t>308391</t>
  </si>
  <si>
    <t>公立紀南病院組合</t>
  </si>
  <si>
    <t>308412</t>
  </si>
  <si>
    <t>紀南地方老人福祉施設組合</t>
    <rPh sb="0" eb="1">
      <t>オサム</t>
    </rPh>
    <rPh sb="1" eb="2">
      <t>ミナミ</t>
    </rPh>
    <rPh sb="2" eb="4">
      <t>チホウ</t>
    </rPh>
    <phoneticPr fontId="3"/>
  </si>
  <si>
    <t>308447</t>
  </si>
  <si>
    <t>富田川治水組合</t>
  </si>
  <si>
    <t>308455</t>
  </si>
  <si>
    <t>串本町古座川町衛生施設事務組合</t>
  </si>
  <si>
    <t>308463</t>
  </si>
  <si>
    <t>大辺路衛生施設組合</t>
    <rPh sb="0" eb="3">
      <t>オオヘチ</t>
    </rPh>
    <phoneticPr fontId="3"/>
  </si>
  <si>
    <t>308480</t>
  </si>
  <si>
    <t>紀南学園事務組合</t>
    <rPh sb="0" eb="1">
      <t>オサム</t>
    </rPh>
    <rPh sb="1" eb="2">
      <t>ミナミ</t>
    </rPh>
    <rPh sb="2" eb="4">
      <t>ガクエン</t>
    </rPh>
    <rPh sb="4" eb="6">
      <t>ジム</t>
    </rPh>
    <rPh sb="6" eb="8">
      <t>クミアイ</t>
    </rPh>
    <phoneticPr fontId="3"/>
  </si>
  <si>
    <t>308501</t>
  </si>
  <si>
    <t>紀南環境衛生施設事務組合</t>
  </si>
  <si>
    <t>308510</t>
  </si>
  <si>
    <t>東牟婁郡町村新宮市老人福祉施設事務組合</t>
  </si>
  <si>
    <t>308561</t>
  </si>
  <si>
    <t>那智勝浦町太地町環境衛生施設一部事務組合</t>
  </si>
  <si>
    <t>308617</t>
  </si>
  <si>
    <t>紀南地方児童福祉施設組合</t>
    <rPh sb="0" eb="1">
      <t>オサム</t>
    </rPh>
    <rPh sb="1" eb="2">
      <t>ミナミ</t>
    </rPh>
    <rPh sb="2" eb="4">
      <t>チホウ</t>
    </rPh>
    <phoneticPr fontId="3"/>
  </si>
  <si>
    <t>308633</t>
  </si>
  <si>
    <t>新宮周辺広域市町村圏事務組合</t>
  </si>
  <si>
    <t>308641</t>
  </si>
  <si>
    <t>御坊広域行政事務組合</t>
    <rPh sb="4" eb="6">
      <t>ギョウセイ</t>
    </rPh>
    <rPh sb="6" eb="8">
      <t>ジム</t>
    </rPh>
    <phoneticPr fontId="3"/>
  </si>
  <si>
    <t>308668</t>
  </si>
  <si>
    <t>田辺周辺広域市町村圏組合</t>
  </si>
  <si>
    <t>308684</t>
  </si>
  <si>
    <t>上大中清掃施設組合</t>
  </si>
  <si>
    <t>308706</t>
  </si>
  <si>
    <t>海南海草老人福祉施設事務組合</t>
  </si>
  <si>
    <t>308722</t>
  </si>
  <si>
    <t>有田郡老人福祉施設事務組合</t>
  </si>
  <si>
    <t>308773</t>
  </si>
  <si>
    <t>那賀消防組合</t>
  </si>
  <si>
    <t>308781</t>
  </si>
  <si>
    <t>那賀休日急患診療所経営事務組合</t>
  </si>
  <si>
    <t>308803</t>
  </si>
  <si>
    <t>有田周辺広域圏事務組合</t>
  </si>
  <si>
    <t>308811</t>
  </si>
  <si>
    <t>田辺市周辺衛生施設組合</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</si>
  <si>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</si>
  <si>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</si>
  <si>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</si>
  <si>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</si>
  <si>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</si>
  <si>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</si>
  <si>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</si>
  <si>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</si>
  <si>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</si>
  <si>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</si>
  <si>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</si>
  <si>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</si>
  <si>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</si>
  <si>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</si>
  <si>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</si>
  <si>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</si>
  <si>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308943</t>
  </si>
  <si>
    <t>和歌山地方税回収機構</t>
    <rPh sb="0" eb="3">
      <t>ワカヤマ</t>
    </rPh>
    <rPh sb="3" eb="6">
      <t>チホウゼイ</t>
    </rPh>
    <rPh sb="6" eb="8">
      <t>カイシュウ</t>
    </rPh>
    <rPh sb="8" eb="10">
      <t>キコウ</t>
    </rPh>
    <phoneticPr fontId="3"/>
  </si>
  <si>
    <t>308951</t>
  </si>
  <si>
    <t>和歌山県後期高齢者医療広域連合</t>
    <rPh sb="0" eb="3">
      <t>ワカヤマ</t>
    </rPh>
    <rPh sb="4" eb="6">
      <t>コウキ</t>
    </rPh>
    <rPh sb="6" eb="9">
      <t>コウレイシャ</t>
    </rPh>
    <rPh sb="9" eb="11">
      <t>イリョウ</t>
    </rPh>
    <rPh sb="11" eb="13">
      <t>コウイキ</t>
    </rPh>
    <rPh sb="13" eb="15">
      <t>レンゴウ</t>
    </rPh>
    <phoneticPr fontId="3"/>
  </si>
  <si>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</si>
  <si>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3"/>
  </si>
  <si>
    <t>308978</t>
  </si>
  <si>
    <t>紀の海広域施設組合</t>
    <rPh sb="0" eb="1">
      <t>キ</t>
    </rPh>
    <rPh sb="2" eb="3">
      <t>ウミ</t>
    </rPh>
    <rPh sb="3" eb="5">
      <t>コウイキ</t>
    </rPh>
    <rPh sb="5" eb="7">
      <t>シセツ</t>
    </rPh>
    <rPh sb="7" eb="9">
      <t>クミアイ</t>
    </rPh>
    <phoneticPr fontId="3"/>
  </si>
  <si>
    <t>308986</t>
  </si>
  <si>
    <t>紀南環境広域施設組合</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</si>
  <si>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</si>
  <si>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</si>
  <si>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</si>
  <si>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</si>
  <si>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</si>
  <si>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</si>
  <si>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</si>
  <si>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</si>
  <si>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</si>
  <si>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</si>
  <si>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</si>
  <si>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</si>
  <si>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</si>
  <si>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</si>
  <si>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</si>
  <si>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</si>
  <si>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</si>
  <si>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</si>
  <si>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</si>
  <si>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</si>
  <si>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</si>
  <si>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</si>
  <si>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</si>
  <si>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</si>
  <si>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</si>
  <si>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</si>
  <si>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</si>
  <si>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</si>
  <si>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</si>
  <si>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</si>
  <si>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</si>
  <si>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</si>
  <si>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</si>
  <si>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</si>
  <si>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</si>
  <si>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</si>
  <si>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</si>
  <si>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</si>
  <si>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318043</t>
  </si>
  <si>
    <t>鳥取県町村消防災害補償組合</t>
  </si>
  <si>
    <t>318051</t>
  </si>
  <si>
    <t>米子市日吉津村中学校組合</t>
  </si>
  <si>
    <t>318086</t>
  </si>
  <si>
    <t>鳥取県町村職員退職手当組合</t>
  </si>
  <si>
    <t>318124</t>
  </si>
  <si>
    <t>日野町江府町日南町衛生施設組合</t>
  </si>
  <si>
    <t>318213</t>
  </si>
  <si>
    <t>境港管理組合</t>
  </si>
  <si>
    <t>318256</t>
  </si>
  <si>
    <t>南部町・伯耆町清掃施設管理組合</t>
  </si>
  <si>
    <t>318272</t>
  </si>
  <si>
    <t>鳥取県東部広域行政管理組合</t>
  </si>
  <si>
    <t>318299</t>
  </si>
  <si>
    <t>鳥取県西部広域行政管理組合</t>
  </si>
  <si>
    <t>318302</t>
  </si>
  <si>
    <t>八頭環境施設組合</t>
  </si>
  <si>
    <t>318337</t>
  </si>
  <si>
    <t>玉井斎場管理組合</t>
  </si>
  <si>
    <t>318345</t>
  </si>
  <si>
    <t>日野病院組合</t>
  </si>
  <si>
    <t>318353</t>
  </si>
  <si>
    <t>鳥取中部ふるさと広域連合（普通会計分）</t>
  </si>
  <si>
    <t>318361</t>
  </si>
  <si>
    <t>鳥取中部ふるさと広域連合（事業会計分）</t>
  </si>
  <si>
    <t>318370</t>
  </si>
  <si>
    <t>南部箕蚊屋広域連合</t>
  </si>
  <si>
    <t>318388</t>
  </si>
  <si>
    <t>鳥取県後期高齢者医療広域連合</t>
    <rPh sb="0" eb="3">
      <t>トットリケン</t>
    </rPh>
    <rPh sb="3" eb="5">
      <t>コウキ</t>
    </rPh>
    <rPh sb="5" eb="8">
      <t>コウレイシャ</t>
    </rPh>
    <rPh sb="8" eb="10">
      <t>イリョウ</t>
    </rPh>
    <rPh sb="10" eb="12">
      <t>コウイキ</t>
    </rPh>
    <rPh sb="12" eb="14">
      <t>レンゴウ</t>
    </rPh>
    <phoneticPr fontId="3"/>
  </si>
  <si>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</si>
  <si>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</si>
  <si>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</si>
  <si>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</si>
  <si>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</si>
  <si>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</si>
  <si>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</si>
  <si>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</si>
  <si>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</si>
  <si>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</si>
  <si>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</si>
  <si>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</si>
  <si>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</si>
  <si>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</si>
  <si>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</si>
  <si>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</si>
  <si>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</si>
  <si>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</si>
  <si>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</si>
  <si>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</si>
  <si>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</si>
  <si>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</si>
  <si>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</si>
  <si>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</si>
  <si>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</si>
  <si>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</si>
  <si>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</si>
  <si>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</si>
  <si>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</si>
  <si>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</si>
  <si>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</si>
  <si>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</si>
  <si>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</si>
  <si>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</si>
  <si>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</si>
  <si>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</si>
  <si>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</si>
  <si>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</si>
  <si>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</si>
  <si>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328341</t>
  </si>
  <si>
    <t>斐川宍道水道企業団</t>
    <rPh sb="0" eb="2">
      <t>ヒカワ</t>
    </rPh>
    <rPh sb="2" eb="4">
      <t>シンジ</t>
    </rPh>
    <rPh sb="4" eb="6">
      <t>スイドウ</t>
    </rPh>
    <rPh sb="6" eb="9">
      <t>キギョウダン</t>
    </rPh>
    <phoneticPr fontId="3"/>
  </si>
  <si>
    <t>328413</t>
  </si>
  <si>
    <t>鹿足郡事務組合</t>
    <rPh sb="3" eb="5">
      <t>ジム</t>
    </rPh>
    <phoneticPr fontId="3"/>
  </si>
  <si>
    <t>328421</t>
  </si>
  <si>
    <t>鹿足郡養護老人ホーム組合</t>
    <rPh sb="0" eb="3">
      <t>カノアシグン</t>
    </rPh>
    <rPh sb="3" eb="5">
      <t>ヨウゴ</t>
    </rPh>
    <rPh sb="5" eb="7">
      <t>ロウジン</t>
    </rPh>
    <rPh sb="10" eb="12">
      <t>クミアイ</t>
    </rPh>
    <phoneticPr fontId="3"/>
  </si>
  <si>
    <t>328456</t>
  </si>
  <si>
    <t>島前町村組合</t>
  </si>
  <si>
    <t>328529</t>
  </si>
  <si>
    <t>益田地区広域市町村圏事務組合</t>
  </si>
  <si>
    <t>328553</t>
  </si>
  <si>
    <t>江津邑智消防組合</t>
    <rPh sb="0" eb="2">
      <t>ゴウツ</t>
    </rPh>
    <rPh sb="2" eb="4">
      <t>オオチ</t>
    </rPh>
    <rPh sb="4" eb="6">
      <t>ショウボウ</t>
    </rPh>
    <rPh sb="6" eb="8">
      <t>クミアイ</t>
    </rPh>
    <phoneticPr fontId="3"/>
  </si>
  <si>
    <t>328642</t>
  </si>
  <si>
    <t>浜田市江津市旧有福村有財産共同管理組合</t>
  </si>
  <si>
    <t>328740</t>
  </si>
  <si>
    <t>鹿足郡不燃物処理組合</t>
  </si>
  <si>
    <t>328766</t>
  </si>
  <si>
    <t>雲南市・飯南町事務組合</t>
    <rPh sb="0" eb="2">
      <t>ウンナン</t>
    </rPh>
    <rPh sb="2" eb="3">
      <t>シ</t>
    </rPh>
    <rPh sb="4" eb="7">
      <t>イイナンチョウ</t>
    </rPh>
    <rPh sb="7" eb="9">
      <t>ジム</t>
    </rPh>
    <rPh sb="9" eb="11">
      <t>クミアイ</t>
    </rPh>
    <phoneticPr fontId="3"/>
  </si>
  <si>
    <t>328847</t>
  </si>
  <si>
    <t>島根県市町村総合事務組合</t>
  </si>
  <si>
    <t>328871</t>
  </si>
  <si>
    <t>邑智郡公立病院組合</t>
    <rPh sb="0" eb="3">
      <t>オオチグン</t>
    </rPh>
    <rPh sb="3" eb="5">
      <t>コウリツ</t>
    </rPh>
    <rPh sb="5" eb="7">
      <t>ビョウイン</t>
    </rPh>
    <rPh sb="7" eb="9">
      <t>クミアイ</t>
    </rPh>
    <phoneticPr fontId="3"/>
  </si>
  <si>
    <t>328880</t>
  </si>
  <si>
    <t>邑智郡総合事務組合</t>
    <rPh sb="0" eb="3">
      <t>オオチグン</t>
    </rPh>
    <rPh sb="3" eb="5">
      <t>ソウゴウ</t>
    </rPh>
    <rPh sb="5" eb="7">
      <t>ジム</t>
    </rPh>
    <rPh sb="7" eb="9">
      <t>クミアイ</t>
    </rPh>
    <phoneticPr fontId="3"/>
  </si>
  <si>
    <t>328910</t>
  </si>
  <si>
    <t>浜田地区広域行政組合</t>
  </si>
  <si>
    <t>328936</t>
  </si>
  <si>
    <t>雲南広域連合（普通会計分）</t>
    <rPh sb="7" eb="9">
      <t>フツウ</t>
    </rPh>
    <rPh sb="9" eb="11">
      <t>カイケイ</t>
    </rPh>
    <rPh sb="11" eb="12">
      <t>ブン</t>
    </rPh>
    <phoneticPr fontId="3"/>
  </si>
  <si>
    <t>328944</t>
  </si>
  <si>
    <t>隠岐広域連合（普通会計分）</t>
  </si>
  <si>
    <t>328952</t>
  </si>
  <si>
    <t>隠岐広域連合（事業会計分）</t>
  </si>
  <si>
    <t>328961</t>
  </si>
  <si>
    <t>島根県後期高齢者医療広域連合</t>
    <rPh sb="0" eb="3">
      <t>シマネケン</t>
    </rPh>
    <rPh sb="3" eb="5">
      <t>コウキ</t>
    </rPh>
    <rPh sb="5" eb="8">
      <t>コウレイシャ</t>
    </rPh>
    <rPh sb="8" eb="10">
      <t>イリョウ</t>
    </rPh>
    <rPh sb="10" eb="12">
      <t>コウイキ</t>
    </rPh>
    <rPh sb="12" eb="14">
      <t>レンゴウ</t>
    </rPh>
    <phoneticPr fontId="3"/>
  </si>
  <si>
    <t>328979</t>
  </si>
  <si>
    <t>雲南広域連合（事業会計分）</t>
    <rPh sb="0" eb="2">
      <t>ウンナン</t>
    </rPh>
    <rPh sb="2" eb="4">
      <t>コウイキ</t>
    </rPh>
    <rPh sb="4" eb="6">
      <t>レンゴウ</t>
    </rPh>
    <rPh sb="7" eb="9">
      <t>ジギョウ</t>
    </rPh>
    <rPh sb="9" eb="11">
      <t>カイケイ</t>
    </rPh>
    <rPh sb="11" eb="12">
      <t>ブン</t>
    </rPh>
    <phoneticPr fontId="3"/>
  </si>
  <si>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</si>
  <si>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</si>
  <si>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</si>
  <si>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</si>
  <si>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</si>
  <si>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</si>
  <si>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</si>
  <si>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</si>
  <si>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</si>
  <si>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</si>
  <si>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</si>
  <si>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</si>
  <si>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</si>
  <si>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</si>
  <si>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</si>
  <si>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</si>
  <si>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</si>
  <si>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</si>
  <si>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</si>
  <si>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</si>
  <si>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</si>
  <si>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</si>
  <si>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</si>
  <si>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</si>
  <si>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</si>
  <si>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</si>
  <si>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</si>
  <si>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</si>
  <si>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</si>
  <si>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</si>
  <si>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</si>
  <si>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</si>
  <si>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</si>
  <si>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</si>
  <si>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</si>
  <si>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</si>
  <si>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</si>
  <si>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</si>
  <si>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</si>
  <si>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</si>
  <si>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</si>
  <si>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</si>
  <si>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</si>
  <si>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</si>
  <si>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</si>
  <si>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</si>
  <si>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</si>
  <si>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</si>
  <si>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</si>
  <si>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</si>
  <si>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</si>
  <si>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</si>
  <si>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</si>
  <si>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</si>
  <si>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</si>
  <si>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</si>
  <si>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338028</t>
  </si>
  <si>
    <t>八ヶ郷合同用水組合</t>
  </si>
  <si>
    <t>338036</t>
  </si>
  <si>
    <t>高梁川東西用水組合</t>
  </si>
  <si>
    <t>338052</t>
  </si>
  <si>
    <t>旭東用排水組合</t>
  </si>
  <si>
    <t>338125</t>
  </si>
  <si>
    <t>竹川組合</t>
  </si>
  <si>
    <t>338141</t>
  </si>
  <si>
    <t>湛井十二箇郷組合</t>
  </si>
  <si>
    <t>338168</t>
  </si>
  <si>
    <t>大正池水利組合</t>
  </si>
  <si>
    <t>338176</t>
  </si>
  <si>
    <t>田原用水組合</t>
  </si>
  <si>
    <t>338184</t>
  </si>
  <si>
    <t>六ヶ郷組合</t>
  </si>
  <si>
    <t>338192</t>
  </si>
  <si>
    <t>四ヶ郷組合</t>
  </si>
  <si>
    <t>338206</t>
  </si>
  <si>
    <t>西一郷半組合</t>
  </si>
  <si>
    <t>338214</t>
  </si>
  <si>
    <t>三ヶ村組合</t>
  </si>
  <si>
    <t>338290</t>
  </si>
  <si>
    <t>岡山県笠岡市・矢掛町中学校組合</t>
  </si>
  <si>
    <t>338419</t>
  </si>
  <si>
    <t>備南水道企業団</t>
  </si>
  <si>
    <t>338427</t>
  </si>
  <si>
    <t>岡山県南部水道企業団</t>
  </si>
  <si>
    <t>338451</t>
  </si>
  <si>
    <t>岡山県西南水道企業団</t>
  </si>
  <si>
    <t>338460</t>
  </si>
  <si>
    <t>神崎衛生施設組合</t>
    <rPh sb="0" eb="2">
      <t>カンザキ</t>
    </rPh>
    <phoneticPr fontId="3"/>
  </si>
  <si>
    <t>338478</t>
  </si>
  <si>
    <t>備南衛生施設組合</t>
  </si>
  <si>
    <t>338494</t>
  </si>
  <si>
    <t>勝英衛生施設組合</t>
  </si>
  <si>
    <t>338508</t>
  </si>
  <si>
    <t>岡山県西部衛生施設組合</t>
  </si>
  <si>
    <t>338516</t>
  </si>
  <si>
    <t>旭川中部衛生施設組合</t>
  </si>
  <si>
    <t>338524</t>
  </si>
  <si>
    <t>和気・赤磐し尿処理施設一部事務組合</t>
  </si>
  <si>
    <t>338559</t>
  </si>
  <si>
    <t>岡山県西部環境整備施設組合</t>
  </si>
  <si>
    <t>338567</t>
  </si>
  <si>
    <t>和気北部衛生施設組合</t>
  </si>
  <si>
    <t>338591</t>
  </si>
  <si>
    <t>倉敷西部清掃施設組合</t>
  </si>
  <si>
    <t>338605</t>
  </si>
  <si>
    <t>岡山市久米南町国民健康保険病院組合</t>
    <rPh sb="0" eb="3">
      <t>オカヤマシ</t>
    </rPh>
    <phoneticPr fontId="3"/>
  </si>
  <si>
    <t>338800</t>
  </si>
  <si>
    <t>和気老人ホーム組合</t>
  </si>
  <si>
    <t>338869</t>
  </si>
  <si>
    <t>岡山県市町村税整理組合</t>
  </si>
  <si>
    <t>338958</t>
  </si>
  <si>
    <t>岡山市久米南町衛生施設組合</t>
    <rPh sb="0" eb="3">
      <t>オカヤマシ</t>
    </rPh>
    <phoneticPr fontId="3"/>
  </si>
  <si>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</si>
  <si>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</si>
  <si>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</si>
  <si>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</si>
  <si>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</si>
  <si>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</si>
  <si>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</si>
  <si>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</si>
  <si>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</si>
  <si>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</si>
  <si>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</si>
  <si>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</si>
  <si>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</si>
  <si>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</si>
  <si>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</si>
  <si>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</si>
  <si>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</si>
  <si>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</si>
  <si>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</si>
  <si>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</si>
  <si>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</si>
  <si>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</si>
  <si>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</si>
  <si>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</si>
  <si>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339261</t>
  </si>
  <si>
    <t>美作養護老人ホーム組合</t>
    <rPh sb="0" eb="2">
      <t>ミマサカ</t>
    </rPh>
    <phoneticPr fontId="3"/>
  </si>
  <si>
    <t>339270</t>
  </si>
  <si>
    <t>柵原、吉井、英田火葬場施設組合</t>
  </si>
  <si>
    <t>339326</t>
  </si>
  <si>
    <t>柵原吉井特別養護老人ホーム組合</t>
  </si>
  <si>
    <t>339369</t>
  </si>
  <si>
    <t>岡山県広域水道企業団</t>
  </si>
  <si>
    <t>339377</t>
  </si>
  <si>
    <t>井笠地区農業共済事務組合</t>
  </si>
  <si>
    <t>339385</t>
  </si>
  <si>
    <t>津山広域事務組合</t>
  </si>
  <si>
    <t>339407</t>
  </si>
  <si>
    <t>勝英農業共済事務組合</t>
  </si>
  <si>
    <t>339423</t>
  </si>
  <si>
    <t>東備農業共済事務組合</t>
  </si>
  <si>
    <t>339431</t>
  </si>
  <si>
    <t>倉敷地区農業共済事務組合</t>
  </si>
  <si>
    <t>339466</t>
  </si>
  <si>
    <t>高梁地域事務組合(普通会計分)</t>
    <rPh sb="0" eb="2">
      <t>タカハシ</t>
    </rPh>
    <rPh sb="2" eb="4">
      <t>チイキ</t>
    </rPh>
    <rPh sb="9" eb="11">
      <t>フツウ</t>
    </rPh>
    <rPh sb="11" eb="13">
      <t>カイケイ</t>
    </rPh>
    <rPh sb="13" eb="14">
      <t>ブン</t>
    </rPh>
    <phoneticPr fontId="3"/>
  </si>
  <si>
    <t>339474</t>
  </si>
  <si>
    <t>津山地区農業共済事務組合</t>
  </si>
  <si>
    <t>339555</t>
  </si>
  <si>
    <t>岡山県市町村総合事務組合</t>
    <rPh sb="0" eb="3">
      <t>オカヤマケン</t>
    </rPh>
    <rPh sb="3" eb="6">
      <t>シチョウソン</t>
    </rPh>
    <rPh sb="6" eb="8">
      <t>ソウゴウ</t>
    </rPh>
    <rPh sb="8" eb="10">
      <t>ジム</t>
    </rPh>
    <rPh sb="10" eb="12">
      <t>クミアイ</t>
    </rPh>
    <phoneticPr fontId="3"/>
  </si>
  <si>
    <t>339563</t>
  </si>
  <si>
    <t>高梁地域事務組合(事業会計分)</t>
    <rPh sb="0" eb="2">
      <t>タカハシ</t>
    </rPh>
    <rPh sb="2" eb="4">
      <t>チイキ</t>
    </rPh>
    <rPh sb="9" eb="11">
      <t>ジギョウ</t>
    </rPh>
    <rPh sb="11" eb="13">
      <t>カイケイ</t>
    </rPh>
    <rPh sb="13" eb="14">
      <t>ブン</t>
    </rPh>
    <phoneticPr fontId="3"/>
  </si>
  <si>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</si>
  <si>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3"/>
  </si>
  <si>
    <t>339598</t>
  </si>
  <si>
    <t>津山圏域資源循環施設組合</t>
    <rPh sb="0" eb="2">
      <t>ツヤマ</t>
    </rPh>
    <rPh sb="2" eb="4">
      <t>ケンイキ</t>
    </rPh>
    <rPh sb="4" eb="6">
      <t>シゲン</t>
    </rPh>
    <rPh sb="6" eb="8">
      <t>ジュンカン</t>
    </rPh>
    <rPh sb="8" eb="10">
      <t>シセツ</t>
    </rPh>
    <rPh sb="10" eb="12">
      <t>クミアイ</t>
    </rPh>
    <phoneticPr fontId="3"/>
  </si>
  <si>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</si>
  <si>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</si>
  <si>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</si>
  <si>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</si>
  <si>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</si>
  <si>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</si>
  <si>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</si>
  <si>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</si>
  <si>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</si>
  <si>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</si>
  <si>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</si>
  <si>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</si>
  <si>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</si>
  <si>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</si>
  <si>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</si>
  <si>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</si>
  <si>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</si>
  <si>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</si>
  <si>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</si>
  <si>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</si>
  <si>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</si>
  <si>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</si>
  <si>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</si>
  <si>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</si>
  <si>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</si>
  <si>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</si>
  <si>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</si>
  <si>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</si>
  <si>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</si>
  <si>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</si>
  <si>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</si>
  <si>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</si>
  <si>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</si>
  <si>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</si>
  <si>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</si>
  <si>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</si>
  <si>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</si>
  <si>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</si>
  <si>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</si>
  <si>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</si>
  <si>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</si>
  <si>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</si>
  <si>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</si>
  <si>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</si>
  <si>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</si>
  <si>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</si>
  <si>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</si>
  <si>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348210</t>
  </si>
  <si>
    <t>世羅中央病院企業団</t>
    <rPh sb="6" eb="8">
      <t>キギョウ</t>
    </rPh>
    <rPh sb="8" eb="9">
      <t>ダン</t>
    </rPh>
    <phoneticPr fontId="3"/>
  </si>
  <si>
    <t>348392</t>
  </si>
  <si>
    <t>安芸地区衛生施設管理組合</t>
  </si>
  <si>
    <t>348422</t>
  </si>
  <si>
    <t>山県郡西部衛生組合</t>
  </si>
  <si>
    <t>348457</t>
  </si>
  <si>
    <t>甲世衛生組合</t>
  </si>
  <si>
    <t>348546</t>
  </si>
  <si>
    <t>広島県海田高等学校財産組合</t>
  </si>
  <si>
    <t>348562</t>
  </si>
  <si>
    <t>広島県市町総合事務組合</t>
    <rPh sb="5" eb="7">
      <t>ソウゴウ</t>
    </rPh>
    <rPh sb="7" eb="9">
      <t>ジム</t>
    </rPh>
    <phoneticPr fontId="3"/>
  </si>
  <si>
    <t>348597</t>
  </si>
  <si>
    <t>宮島競艇施行組合</t>
  </si>
  <si>
    <t>348660</t>
  </si>
  <si>
    <t>備北地区消防組合</t>
  </si>
  <si>
    <t>348767</t>
  </si>
  <si>
    <t>三原広域市町村圏事務組合</t>
  </si>
  <si>
    <t>348821</t>
  </si>
  <si>
    <t>世羅三原斎場組合</t>
    <rPh sb="2" eb="4">
      <t>ミハラ</t>
    </rPh>
    <rPh sb="4" eb="6">
      <t>サイジョウ</t>
    </rPh>
    <phoneticPr fontId="3"/>
  </si>
  <si>
    <t>349054</t>
  </si>
  <si>
    <t>福山地区消防組合</t>
  </si>
  <si>
    <t>349089</t>
  </si>
  <si>
    <t>芸北広域環境施設組合</t>
  </si>
  <si>
    <t>349135</t>
  </si>
  <si>
    <t>広島中部台地土地改良施設管理組合</t>
  </si>
  <si>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</si>
  <si>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3"/>
  </si>
  <si>
    <t>349186</t>
  </si>
  <si>
    <t>広島中央環境衛生組合</t>
    <rPh sb="0" eb="2">
      <t>ヒロシマ</t>
    </rPh>
    <rPh sb="2" eb="4">
      <t>チュウオウ</t>
    </rPh>
    <rPh sb="4" eb="6">
      <t>カンキョウ</t>
    </rPh>
    <rPh sb="6" eb="8">
      <t>エイセイ</t>
    </rPh>
    <rPh sb="8" eb="10">
      <t>クミアイ</t>
    </rPh>
    <phoneticPr fontId="3"/>
  </si>
  <si>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</si>
  <si>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</si>
  <si>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</si>
  <si>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</si>
  <si>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</si>
  <si>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</si>
  <si>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</si>
  <si>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</si>
  <si>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</si>
  <si>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</si>
  <si>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</si>
  <si>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</si>
  <si>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</si>
  <si>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</si>
  <si>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</si>
  <si>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</si>
  <si>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</si>
  <si>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</si>
  <si>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</si>
  <si>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</si>
  <si>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</si>
  <si>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</si>
  <si>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</si>
  <si>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</si>
  <si>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</si>
  <si>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</si>
  <si>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</si>
  <si>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</si>
  <si>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</si>
  <si>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</si>
  <si>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</si>
  <si>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</si>
  <si>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</si>
  <si>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</si>
  <si>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</si>
  <si>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</si>
  <si>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</si>
  <si>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</si>
  <si>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</si>
  <si>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</si>
  <si>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358045</t>
  </si>
  <si>
    <t>周南地区福祉施設組合</t>
  </si>
  <si>
    <t>358053</t>
  </si>
  <si>
    <t>養護老人ホーム秋楽園組合</t>
  </si>
  <si>
    <t>358096</t>
  </si>
  <si>
    <t>養護老人ホーム長生園組合</t>
  </si>
  <si>
    <t>358126</t>
  </si>
  <si>
    <t>玖珂地方老人福祉施設組合</t>
  </si>
  <si>
    <t>358274</t>
  </si>
  <si>
    <t>豊浦大津環境浄化組合</t>
  </si>
  <si>
    <t>358282</t>
  </si>
  <si>
    <t>玖西環境衛生組合</t>
  </si>
  <si>
    <t>358304</t>
  </si>
  <si>
    <t>周東環境衛生組合</t>
  </si>
  <si>
    <t>358321</t>
  </si>
  <si>
    <t>田布施・平生水道企業団</t>
  </si>
  <si>
    <t>358347</t>
  </si>
  <si>
    <t>熊南総合事務組合（普通会計分）</t>
    <rPh sb="2" eb="4">
      <t>ソウゴウ</t>
    </rPh>
    <rPh sb="4" eb="6">
      <t>ジム</t>
    </rPh>
    <rPh sb="6" eb="8">
      <t>クミアイ</t>
    </rPh>
    <rPh sb="9" eb="11">
      <t>フツウ</t>
    </rPh>
    <rPh sb="11" eb="13">
      <t>カイケイ</t>
    </rPh>
    <rPh sb="13" eb="14">
      <t>ブン</t>
    </rPh>
    <phoneticPr fontId="3"/>
  </si>
  <si>
    <t>358371</t>
  </si>
  <si>
    <t>周南地区衛生施設組合</t>
  </si>
  <si>
    <t>358436</t>
  </si>
  <si>
    <t>柳井地区広域消防組合</t>
  </si>
  <si>
    <t>358461</t>
  </si>
  <si>
    <t>光地区消防組合</t>
  </si>
  <si>
    <t>358487</t>
  </si>
  <si>
    <t>岩国地区消防組合</t>
  </si>
  <si>
    <t>358517</t>
  </si>
  <si>
    <t>周陽環境整備組合</t>
  </si>
  <si>
    <t>358592</t>
  </si>
  <si>
    <t>周南東部環境施設組合</t>
  </si>
  <si>
    <t>358614</t>
  </si>
  <si>
    <t>柳井地域広域水道企業団</t>
  </si>
  <si>
    <t>358673</t>
  </si>
  <si>
    <t>宇部・阿知須公共下水道組合</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</si>
  <si>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</si>
  <si>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3"/>
  </si>
  <si>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</si>
  <si>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3"/>
  </si>
  <si>
    <t>358711</t>
  </si>
  <si>
    <t>熊南総合事務組合（事業会計分）</t>
    <rPh sb="2" eb="4">
      <t>ソウゴウ</t>
    </rPh>
    <rPh sb="4" eb="6">
      <t>ジム</t>
    </rPh>
    <rPh sb="6" eb="8">
      <t>クミアイ</t>
    </rPh>
    <rPh sb="9" eb="11">
      <t>ジギョウ</t>
    </rPh>
    <rPh sb="11" eb="13">
      <t>カイケイ</t>
    </rPh>
    <rPh sb="13" eb="14">
      <t>ブン</t>
    </rPh>
    <phoneticPr fontId="3"/>
  </si>
  <si>
    <t>358720</t>
  </si>
  <si>
    <t>山口県市町総合事務組合（事業会計分）</t>
    <rPh sb="0" eb="3">
      <t>ヤマグチケン</t>
    </rPh>
    <rPh sb="3" eb="5">
      <t>シチョウ</t>
    </rPh>
    <rPh sb="5" eb="7">
      <t>ソウゴウ</t>
    </rPh>
    <rPh sb="7" eb="9">
      <t>ジム</t>
    </rPh>
    <rPh sb="9" eb="11">
      <t>クミアイ</t>
    </rPh>
    <phoneticPr fontId="3"/>
  </si>
  <si>
    <t>358738</t>
  </si>
  <si>
    <t>萩・長門清掃一部事務組合</t>
    <rPh sb="0" eb="1">
      <t>ハギ</t>
    </rPh>
    <phoneticPr fontId="3"/>
  </si>
  <si>
    <t>358746</t>
    <phoneticPr fontId="3"/>
  </si>
  <si>
    <t>宇部・山陽小野田消防組合</t>
    <rPh sb="0" eb="2">
      <t>ウベ</t>
    </rPh>
    <rPh sb="3" eb="8">
      <t>サンヨウオノダ</t>
    </rPh>
    <rPh sb="8" eb="10">
      <t>ショウボウ</t>
    </rPh>
    <rPh sb="10" eb="12">
      <t>クミアイ</t>
    </rPh>
    <phoneticPr fontId="3"/>
  </si>
  <si>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</si>
  <si>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</si>
  <si>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</si>
  <si>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</si>
  <si>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</si>
  <si>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</si>
  <si>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</si>
  <si>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</si>
  <si>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</si>
  <si>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</si>
  <si>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</si>
  <si>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</si>
  <si>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</si>
  <si>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</si>
  <si>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</si>
  <si>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</si>
  <si>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</si>
  <si>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</si>
  <si>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</si>
  <si>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</si>
  <si>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</si>
  <si>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</si>
  <si>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</si>
  <si>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</si>
  <si>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</si>
  <si>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</si>
  <si>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</si>
  <si>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</si>
  <si>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</si>
  <si>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</si>
  <si>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</si>
  <si>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</si>
  <si>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</si>
  <si>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</si>
  <si>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</si>
  <si>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</si>
  <si>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</si>
  <si>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</si>
  <si>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</si>
  <si>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</si>
  <si>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</si>
  <si>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</si>
  <si>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</si>
  <si>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</si>
  <si>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</si>
  <si>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</si>
  <si>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</si>
  <si>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</si>
  <si>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</si>
  <si>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</si>
  <si>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</si>
  <si>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</si>
  <si>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</si>
  <si>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</si>
  <si>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</si>
  <si>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</si>
  <si>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</si>
  <si>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</si>
  <si>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</si>
  <si>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</si>
  <si>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</si>
  <si>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</si>
  <si>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</si>
  <si>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</si>
  <si>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</si>
  <si>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</si>
  <si>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</si>
  <si>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</si>
  <si>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</si>
  <si>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</si>
  <si>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</si>
  <si>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徳島県市町村議会議員公務災害補償等組合</t>
    <rPh sb="3" eb="4">
      <t>シ</t>
    </rPh>
    <phoneticPr fontId="3"/>
  </si>
  <si>
    <t>368318</t>
  </si>
  <si>
    <t>美馬西部消防組合</t>
  </si>
  <si>
    <t>368334</t>
  </si>
  <si>
    <t>松茂町ほか二町競艇事業組合</t>
  </si>
  <si>
    <t>368351</t>
  </si>
  <si>
    <t>美馬西部学校給食センター組合</t>
  </si>
  <si>
    <t>368377</t>
  </si>
  <si>
    <t>美馬西部特別養護老人ホーム組合</t>
  </si>
  <si>
    <t>368415</t>
  </si>
  <si>
    <t>板野東部消防組合</t>
  </si>
  <si>
    <t>368423</t>
  </si>
  <si>
    <t>板野東部青少年育成センター組合</t>
    <rPh sb="7" eb="9">
      <t>イクセイ</t>
    </rPh>
    <phoneticPr fontId="3"/>
  </si>
  <si>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</si>
  <si>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</si>
  <si>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</si>
  <si>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</si>
  <si>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</si>
  <si>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</si>
  <si>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</si>
  <si>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</si>
  <si>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</si>
  <si>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</si>
  <si>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</si>
  <si>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</si>
  <si>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</si>
  <si>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</si>
  <si>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</si>
  <si>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</si>
  <si>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368652</t>
  </si>
  <si>
    <t>板野西部青少年補導センター組合</t>
  </si>
  <si>
    <t>369055</t>
  </si>
  <si>
    <t>那賀川北岸地域湛水防除施設組合</t>
  </si>
  <si>
    <t>369063</t>
  </si>
  <si>
    <t>海部消防組合</t>
  </si>
  <si>
    <t>369080</t>
  </si>
  <si>
    <t>徳島中央広域連合</t>
  </si>
  <si>
    <t>369101</t>
  </si>
  <si>
    <t>みよし広域連合</t>
  </si>
  <si>
    <t>369110</t>
  </si>
  <si>
    <t>徳島県後期高齢者医療広域連合</t>
    <rPh sb="0" eb="3">
      <t>トクシマケン</t>
    </rPh>
    <rPh sb="3" eb="5">
      <t>コウキ</t>
    </rPh>
    <rPh sb="5" eb="8">
      <t>コウレイシャ</t>
    </rPh>
    <rPh sb="8" eb="10">
      <t>イリョウ</t>
    </rPh>
    <rPh sb="10" eb="12">
      <t>コウイキ</t>
    </rPh>
    <rPh sb="12" eb="14">
      <t>レンゴウ</t>
    </rPh>
    <phoneticPr fontId="3"/>
  </si>
  <si>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</si>
  <si>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</si>
  <si>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</si>
  <si>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</si>
  <si>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</si>
  <si>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</si>
  <si>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</si>
  <si>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</si>
  <si>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</si>
  <si>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</si>
  <si>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</si>
  <si>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</si>
  <si>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</si>
  <si>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</si>
  <si>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</si>
  <si>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</si>
  <si>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</si>
  <si>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</si>
  <si>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</si>
  <si>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</si>
  <si>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</si>
  <si>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</si>
  <si>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</si>
  <si>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</si>
  <si>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</si>
  <si>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</si>
  <si>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</si>
  <si>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</si>
  <si>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</si>
  <si>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</si>
  <si>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</si>
  <si>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</si>
  <si>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</si>
  <si>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</si>
  <si>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</si>
  <si>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</si>
  <si>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378046</t>
  </si>
  <si>
    <t>まんのう町外二ケ市町（十郷地区）山林組合</t>
    <rPh sb="6" eb="7">
      <t>ニ</t>
    </rPh>
    <phoneticPr fontId="3"/>
  </si>
  <si>
    <t>378054</t>
  </si>
  <si>
    <t>まんのう町外三ケ市町山林組合</t>
    <rPh sb="6" eb="7">
      <t>サン</t>
    </rPh>
    <phoneticPr fontId="3"/>
  </si>
  <si>
    <t>378062</t>
  </si>
  <si>
    <t>まんのう町外三ケ市町（七箇地区）山林組合</t>
    <rPh sb="6" eb="7">
      <t>サン</t>
    </rPh>
    <phoneticPr fontId="3"/>
  </si>
  <si>
    <t>378097</t>
  </si>
  <si>
    <t>伝法川防災溜池事業組合</t>
  </si>
  <si>
    <t>378127</t>
  </si>
  <si>
    <t>三豊総合病院企業団</t>
    <rPh sb="6" eb="8">
      <t>キギョウ</t>
    </rPh>
    <rPh sb="8" eb="9">
      <t>ダン</t>
    </rPh>
    <phoneticPr fontId="3"/>
  </si>
  <si>
    <t>378330</t>
  </si>
  <si>
    <t>三観衛生組合</t>
    <rPh sb="1" eb="2">
      <t>カン</t>
    </rPh>
    <phoneticPr fontId="3"/>
  </si>
  <si>
    <t>378381</t>
  </si>
  <si>
    <t>香川県三豊市観音寺市学校組合</t>
    <rPh sb="5" eb="6">
      <t>シ</t>
    </rPh>
    <phoneticPr fontId="3"/>
  </si>
  <si>
    <t>378488</t>
  </si>
  <si>
    <t>香川県市町総合事務組合</t>
    <rPh sb="0" eb="3">
      <t>カガワケン</t>
    </rPh>
    <rPh sb="3" eb="5">
      <t>シチョウ</t>
    </rPh>
    <rPh sb="5" eb="7">
      <t>ソウゴウ</t>
    </rPh>
    <rPh sb="7" eb="9">
      <t>ジム</t>
    </rPh>
    <rPh sb="9" eb="11">
      <t>クミアイ</t>
    </rPh>
    <phoneticPr fontId="3"/>
  </si>
  <si>
    <t>378526</t>
  </si>
  <si>
    <t>香川県中部広域競艇事業組合</t>
  </si>
  <si>
    <t>378542</t>
  </si>
  <si>
    <t>仲多度南部消防組合</t>
  </si>
  <si>
    <t>378585</t>
  </si>
  <si>
    <t>大川広域行政組合</t>
  </si>
  <si>
    <t>378607</t>
  </si>
  <si>
    <t>さぬき市・三木町山林組合</t>
  </si>
  <si>
    <t>378615</t>
  </si>
  <si>
    <t>東かがわ市外一市一町組合</t>
  </si>
  <si>
    <t>378640</t>
  </si>
  <si>
    <t>三観広域行政組合</t>
    <rPh sb="1" eb="2">
      <t>カン</t>
    </rPh>
    <rPh sb="2" eb="4">
      <t>コウイキ</t>
    </rPh>
    <rPh sb="4" eb="6">
      <t>ギョウセイ</t>
    </rPh>
    <phoneticPr fontId="3"/>
  </si>
  <si>
    <t>378666</t>
  </si>
  <si>
    <t>小豆地区広域行政事務組合（普通会計分）</t>
  </si>
  <si>
    <t>378674</t>
  </si>
  <si>
    <t>中讃広域行政事務組合</t>
  </si>
  <si>
    <t>378691</t>
  </si>
  <si>
    <t>坂出、宇多津広域行政事務組合</t>
  </si>
  <si>
    <t>378780</t>
  </si>
  <si>
    <t>小豆地区広域行政事務組合（事業会計分）</t>
  </si>
  <si>
    <t>378828</t>
  </si>
  <si>
    <t>香川県東部清掃施設組合</t>
  </si>
  <si>
    <t>378836</t>
  </si>
  <si>
    <t>三木・長尾葬斎組合</t>
  </si>
  <si>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</si>
  <si>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3"/>
  </si>
  <si>
    <t>378879</t>
  </si>
  <si>
    <t>小豆島中央病院企業団</t>
    <rPh sb="2" eb="3">
      <t>シマ</t>
    </rPh>
    <rPh sb="3" eb="5">
      <t>チュウオウ</t>
    </rPh>
    <rPh sb="5" eb="7">
      <t>ビョウイン</t>
    </rPh>
    <rPh sb="7" eb="10">
      <t>キギョウダン</t>
    </rPh>
    <phoneticPr fontId="3"/>
  </si>
  <si>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</si>
  <si>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</si>
  <si>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</si>
  <si>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</si>
  <si>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</si>
  <si>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</si>
  <si>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</si>
  <si>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</si>
  <si>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</si>
  <si>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</si>
  <si>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</si>
  <si>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</si>
  <si>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</si>
  <si>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</si>
  <si>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</si>
  <si>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</si>
  <si>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</si>
  <si>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</si>
  <si>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</si>
  <si>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</si>
  <si>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</si>
  <si>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</si>
  <si>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</si>
  <si>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</si>
  <si>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</si>
  <si>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</si>
  <si>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</si>
  <si>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</si>
  <si>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</si>
  <si>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</si>
  <si>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</si>
  <si>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</si>
  <si>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</si>
  <si>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</si>
  <si>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</si>
  <si>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</si>
  <si>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</si>
  <si>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</si>
  <si>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</si>
  <si>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</si>
  <si>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</si>
  <si>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388262</t>
  </si>
  <si>
    <t>松山衛生事務組合</t>
  </si>
  <si>
    <t>388289</t>
  </si>
  <si>
    <t>愛媛県市町総合事務組合</t>
    <rPh sb="5" eb="7">
      <t>ソウゴウ</t>
    </rPh>
    <rPh sb="7" eb="9">
      <t>ジム</t>
    </rPh>
    <phoneticPr fontId="3"/>
  </si>
  <si>
    <t>388327</t>
  </si>
  <si>
    <t>松山市，東温市共有山林組合</t>
    <rPh sb="4" eb="6">
      <t>トウオン</t>
    </rPh>
    <rPh sb="6" eb="7">
      <t>シ</t>
    </rPh>
    <phoneticPr fontId="3"/>
  </si>
  <si>
    <t>388343</t>
  </si>
  <si>
    <t>松山養護老人ホーム事務組合</t>
  </si>
  <si>
    <t>388408</t>
  </si>
  <si>
    <t>伊予市松前町共立衛生組合</t>
  </si>
  <si>
    <t>388416</t>
  </si>
  <si>
    <t>伊予市・伊予郡養護老人ホーム組合</t>
    <rPh sb="0" eb="3">
      <t>イヨシ</t>
    </rPh>
    <phoneticPr fontId="3"/>
  </si>
  <si>
    <t>388424</t>
  </si>
  <si>
    <t>大洲・喜多衛生事務組合</t>
  </si>
  <si>
    <t>388599</t>
  </si>
  <si>
    <t>高知県宿毛市愛媛県南宇和郡愛南町篠山小中学校組合</t>
    <rPh sb="13" eb="16">
      <t>アイナンチョウ</t>
    </rPh>
    <phoneticPr fontId="3"/>
  </si>
  <si>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</si>
  <si>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</si>
  <si>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</si>
  <si>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</si>
  <si>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</si>
  <si>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</si>
  <si>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</si>
  <si>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</si>
  <si>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</si>
  <si>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</si>
  <si>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</si>
  <si>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</si>
  <si>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</si>
  <si>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伊予市外二町共有物組合</t>
    <rPh sb="4" eb="5">
      <t>ニ</t>
    </rPh>
    <phoneticPr fontId="3"/>
  </si>
  <si>
    <t>388939</t>
  </si>
  <si>
    <t>津島水道企業団</t>
  </si>
  <si>
    <t>388963</t>
  </si>
  <si>
    <t>大洲地区広域消防事務組合</t>
  </si>
  <si>
    <t>388980</t>
  </si>
  <si>
    <t>松山広域福祉施設事務組合</t>
  </si>
  <si>
    <t>389048</t>
  </si>
  <si>
    <t>八幡浜・大洲地区広域市町村圏組合（普通会計分）</t>
  </si>
  <si>
    <t>389056</t>
  </si>
  <si>
    <t>八幡浜・大洲地区広域市町村圏組合（事業会計分）</t>
  </si>
  <si>
    <t>389111</t>
  </si>
  <si>
    <t>愛媛地方税滞納整理機構</t>
    <rPh sb="0" eb="2">
      <t>エヒメ</t>
    </rPh>
    <rPh sb="2" eb="5">
      <t>チホウゼイ</t>
    </rPh>
    <rPh sb="5" eb="7">
      <t>タイノウ</t>
    </rPh>
    <rPh sb="7" eb="9">
      <t>セイリ</t>
    </rPh>
    <rPh sb="9" eb="11">
      <t>キコウ</t>
    </rPh>
    <phoneticPr fontId="3"/>
  </si>
  <si>
    <t>389129</t>
  </si>
  <si>
    <t>愛媛県後期高齢者医療広域連合</t>
    <rPh sb="0" eb="3">
      <t>エ</t>
    </rPh>
    <rPh sb="3" eb="14">
      <t>コ</t>
    </rPh>
    <phoneticPr fontId="3"/>
  </si>
  <si>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</si>
  <si>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</si>
  <si>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</si>
  <si>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</si>
  <si>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</si>
  <si>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</si>
  <si>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</si>
  <si>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</si>
  <si>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</si>
  <si>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</si>
  <si>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</si>
  <si>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</si>
  <si>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</si>
  <si>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</si>
  <si>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</si>
  <si>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</si>
  <si>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</si>
  <si>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</si>
  <si>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</si>
  <si>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</si>
  <si>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</si>
  <si>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</si>
  <si>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</si>
  <si>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</si>
  <si>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</si>
  <si>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</si>
  <si>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</si>
  <si>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</si>
  <si>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</si>
  <si>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</si>
  <si>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</si>
  <si>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</si>
  <si>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</si>
  <si>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</si>
  <si>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</si>
  <si>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</si>
  <si>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</si>
  <si>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</si>
  <si>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</si>
  <si>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</si>
  <si>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</si>
  <si>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</si>
  <si>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</si>
  <si>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</si>
  <si>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</si>
  <si>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</si>
  <si>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</si>
  <si>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</si>
  <si>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</si>
  <si>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</si>
  <si>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</si>
  <si>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</si>
  <si>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</si>
  <si>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</si>
  <si>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</si>
  <si>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</si>
  <si>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</si>
  <si>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</si>
  <si>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</si>
  <si>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</si>
  <si>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</si>
  <si>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</si>
  <si>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</si>
  <si>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</si>
  <si>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</si>
  <si>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</si>
  <si>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</si>
  <si>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</si>
  <si>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</si>
  <si>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</si>
  <si>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398055</t>
  </si>
  <si>
    <t>香美郡殖林組合</t>
  </si>
  <si>
    <t>398209</t>
  </si>
  <si>
    <t>香南香美衛生組合</t>
    <rPh sb="0" eb="2">
      <t>コウナン</t>
    </rPh>
    <phoneticPr fontId="3"/>
  </si>
  <si>
    <t>398225</t>
  </si>
  <si>
    <t>仁淀川下流衛生事務組合</t>
  </si>
  <si>
    <t>398233</t>
  </si>
  <si>
    <t>高吾北広域町村事務組合</t>
  </si>
  <si>
    <t>398250</t>
  </si>
  <si>
    <t>香南斎場組合</t>
  </si>
  <si>
    <t>398284</t>
  </si>
  <si>
    <t>香南香美老人ホーム組合</t>
    <rPh sb="0" eb="2">
      <t>コウナン</t>
    </rPh>
    <phoneticPr fontId="3"/>
  </si>
  <si>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</si>
  <si>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</si>
  <si>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</si>
  <si>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</si>
  <si>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</si>
  <si>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</si>
  <si>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</si>
  <si>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</si>
  <si>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</si>
  <si>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</si>
  <si>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</si>
  <si>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</si>
  <si>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</si>
  <si>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</si>
  <si>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</si>
  <si>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</si>
  <si>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</si>
  <si>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</si>
  <si>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</si>
  <si>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津野山広域事務組合</t>
  </si>
  <si>
    <t>398543</t>
  </si>
  <si>
    <t>高幡東部清掃組合</t>
  </si>
  <si>
    <t>398551</t>
  </si>
  <si>
    <t>芸東衛生組合</t>
  </si>
  <si>
    <t>398608</t>
  </si>
  <si>
    <t>仁淀消防組合</t>
  </si>
  <si>
    <t>398624</t>
  </si>
  <si>
    <t>幡多中央消防組合</t>
  </si>
  <si>
    <t>398641</t>
  </si>
  <si>
    <t>高幡西部特別養護老人ホーム組合</t>
  </si>
  <si>
    <t>398675</t>
  </si>
  <si>
    <t>幡多西部消防組合</t>
  </si>
  <si>
    <t>398705</t>
  </si>
  <si>
    <t>高知県広域食肉センター事務組合</t>
  </si>
  <si>
    <t>398713</t>
  </si>
  <si>
    <t>嶺北広域行政事務組合</t>
  </si>
  <si>
    <t>398721</t>
  </si>
  <si>
    <t>高幡障害者支援施設組合</t>
    <rPh sb="2" eb="5">
      <t>ショウガイシャ</t>
    </rPh>
    <rPh sb="5" eb="7">
      <t>シエン</t>
    </rPh>
    <phoneticPr fontId="3"/>
  </si>
  <si>
    <t>398730</t>
  </si>
  <si>
    <t>安芸広域市町村圏事務組合</t>
  </si>
  <si>
    <t>398748</t>
  </si>
  <si>
    <t>高幡広域市町村圏事務組合</t>
  </si>
  <si>
    <t>398764</t>
  </si>
  <si>
    <t>仁淀川広域市町村圏事務組合</t>
  </si>
  <si>
    <t>398781</t>
  </si>
  <si>
    <t>中芸広域連合</t>
  </si>
  <si>
    <t>398799</t>
  </si>
  <si>
    <t>高知県・高知市病院企業団</t>
    <rPh sb="9" eb="11">
      <t>キギョウ</t>
    </rPh>
    <rPh sb="11" eb="12">
      <t>ダン</t>
    </rPh>
    <phoneticPr fontId="3"/>
  </si>
  <si>
    <t>398802</t>
  </si>
  <si>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3"/>
  </si>
  <si>
    <t>398811</t>
  </si>
  <si>
    <t>こうち人づくり広域連合</t>
  </si>
  <si>
    <t>398829</t>
  </si>
  <si>
    <t>高知県市町村総合事務組合</t>
    <rPh sb="0" eb="3">
      <t>コウチケン</t>
    </rPh>
    <rPh sb="3" eb="6">
      <t>シチョウソン</t>
    </rPh>
    <rPh sb="6" eb="8">
      <t>ソウゴウ</t>
    </rPh>
    <rPh sb="8" eb="10">
      <t>ジム</t>
    </rPh>
    <rPh sb="10" eb="12">
      <t>クミアイ</t>
    </rPh>
    <phoneticPr fontId="3"/>
  </si>
  <si>
    <t>398845</t>
  </si>
  <si>
    <t>高知県後期高齢者医療広域連合</t>
    <rPh sb="0" eb="14">
      <t>コウチケンコウキコウレイシャイリョウコウイキレンゴウ</t>
    </rPh>
    <phoneticPr fontId="3"/>
  </si>
  <si>
    <t>398853</t>
  </si>
  <si>
    <t>南国・香南・香美租税債権管理機構</t>
    <rPh sb="0" eb="2">
      <t>ナンコク</t>
    </rPh>
    <rPh sb="3" eb="5">
      <t>コウナン</t>
    </rPh>
    <rPh sb="6" eb="8">
      <t>カミ</t>
    </rPh>
    <rPh sb="8" eb="10">
      <t>ソゼイ</t>
    </rPh>
    <rPh sb="10" eb="12">
      <t>サイケン</t>
    </rPh>
    <rPh sb="12" eb="14">
      <t>カンリ</t>
    </rPh>
    <rPh sb="14" eb="16">
      <t>キコウ</t>
    </rPh>
    <phoneticPr fontId="3"/>
  </si>
  <si>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</si>
  <si>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</si>
  <si>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</si>
  <si>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</si>
  <si>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</si>
  <si>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</si>
  <si>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</si>
  <si>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</si>
  <si>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</si>
  <si>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</si>
  <si>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</si>
  <si>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</si>
  <si>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</si>
  <si>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</si>
  <si>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</si>
  <si>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</si>
  <si>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</si>
  <si>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</si>
  <si>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</si>
  <si>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</si>
  <si>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</si>
  <si>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</si>
  <si>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</si>
  <si>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</si>
  <si>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</si>
  <si>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</si>
  <si>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</si>
  <si>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</si>
  <si>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</si>
  <si>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</si>
  <si>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</si>
  <si>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</si>
  <si>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</si>
  <si>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</si>
  <si>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</si>
  <si>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</si>
  <si>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</si>
  <si>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</si>
  <si>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</si>
  <si>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</si>
  <si>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</si>
  <si>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</si>
  <si>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</si>
  <si>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</si>
  <si>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</si>
  <si>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</si>
  <si>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</si>
  <si>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</si>
  <si>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</si>
  <si>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</si>
  <si>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</si>
  <si>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</si>
  <si>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</si>
  <si>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</si>
  <si>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</si>
  <si>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</si>
  <si>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</si>
  <si>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</si>
  <si>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403059</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</si>
  <si>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</si>
  <si>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</si>
  <si>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</si>
  <si>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</si>
  <si>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</si>
  <si>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</si>
  <si>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</si>
  <si>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</si>
  <si>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</si>
  <si>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</si>
  <si>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</si>
  <si>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</si>
  <si>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</si>
  <si>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</si>
  <si>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</si>
  <si>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</si>
  <si>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</si>
  <si>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</si>
  <si>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</si>
  <si>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</si>
  <si>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</si>
  <si>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</si>
  <si>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</si>
  <si>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</si>
  <si>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</si>
  <si>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</si>
  <si>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</si>
  <si>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</si>
  <si>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</si>
  <si>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</si>
  <si>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</si>
  <si>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</si>
  <si>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</si>
  <si>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</si>
  <si>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</si>
  <si>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</si>
  <si>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</si>
  <si>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</si>
  <si>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</si>
  <si>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</si>
  <si>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</si>
  <si>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</si>
  <si>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</si>
  <si>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</si>
  <si>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</si>
  <si>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</si>
  <si>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</si>
  <si>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</si>
  <si>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</si>
  <si>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</si>
  <si>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</si>
  <si>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</si>
  <si>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</si>
  <si>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</si>
  <si>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</si>
  <si>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</si>
  <si>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</si>
  <si>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</si>
  <si>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</si>
  <si>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</si>
  <si>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408026</t>
  </si>
  <si>
    <t>粕屋郡粕屋町外１市水利組合</t>
    <rPh sb="0" eb="1">
      <t>カス</t>
    </rPh>
    <phoneticPr fontId="3"/>
  </si>
  <si>
    <t>408034</t>
  </si>
  <si>
    <t>直方市・北九州市岡森用水組合</t>
  </si>
  <si>
    <t>408042</t>
  </si>
  <si>
    <t>柳川みやま土木組合</t>
    <rPh sb="5" eb="7">
      <t>ドボク</t>
    </rPh>
    <phoneticPr fontId="3"/>
  </si>
  <si>
    <t>408051</t>
  </si>
  <si>
    <t>花宗太田土木組合</t>
  </si>
  <si>
    <t>408069</t>
  </si>
  <si>
    <t>花宗用水組合</t>
  </si>
  <si>
    <t>408077</t>
  </si>
  <si>
    <t>山の井用水組合</t>
  </si>
  <si>
    <t>408085</t>
  </si>
  <si>
    <t>福岡県中間市外二ヶ町山田川水利組合</t>
  </si>
  <si>
    <t>408107</t>
  </si>
  <si>
    <t>堀川水利組合</t>
  </si>
  <si>
    <t>408123</t>
  </si>
  <si>
    <t>上毛町外一市一町矢方池土木組合</t>
    <rPh sb="0" eb="2">
      <t>コウゲ</t>
    </rPh>
    <rPh sb="2" eb="3">
      <t>マチ</t>
    </rPh>
    <phoneticPr fontId="3"/>
  </si>
  <si>
    <t>408158</t>
  </si>
  <si>
    <t>公立八女総合病院企業団</t>
    <rPh sb="8" eb="10">
      <t>キギョウ</t>
    </rPh>
    <rPh sb="10" eb="11">
      <t>ダン</t>
    </rPh>
    <phoneticPr fontId="3"/>
  </si>
  <si>
    <t>408247</t>
  </si>
  <si>
    <t>吉富町外１町環境衛生事務組合</t>
    <rPh sb="5" eb="6">
      <t>チョウ</t>
    </rPh>
    <phoneticPr fontId="3"/>
  </si>
  <si>
    <t>408310</t>
  </si>
  <si>
    <t>浮羽老人ホーム組合</t>
  </si>
  <si>
    <t>408344</t>
  </si>
  <si>
    <t>東山老人ホーム組合</t>
  </si>
  <si>
    <t>408379</t>
  </si>
  <si>
    <t>玄界環境組合</t>
  </si>
  <si>
    <t>408395</t>
  </si>
  <si>
    <t>大川柳川衛生組合</t>
    <rPh sb="2" eb="4">
      <t>ヤナガワ</t>
    </rPh>
    <phoneticPr fontId="3"/>
  </si>
  <si>
    <t>408409</t>
  </si>
  <si>
    <t>うきは久留米環境施設組合</t>
    <rPh sb="3" eb="6">
      <t>クルメ</t>
    </rPh>
    <rPh sb="6" eb="8">
      <t>カンキョウ</t>
    </rPh>
    <phoneticPr fontId="3"/>
  </si>
  <si>
    <t>408450</t>
  </si>
  <si>
    <t>豊前広域環境施設組合</t>
  </si>
  <si>
    <t>408468</t>
  </si>
  <si>
    <t>両筑衛生施設組合</t>
  </si>
  <si>
    <t>408484</t>
  </si>
  <si>
    <t>飯塚市・桂川町衛生施設組合</t>
    <rPh sb="0" eb="3">
      <t>イイヅカシ</t>
    </rPh>
    <rPh sb="4" eb="7">
      <t>ケイセンマチ</t>
    </rPh>
    <rPh sb="7" eb="9">
      <t>エイセイ</t>
    </rPh>
    <rPh sb="9" eb="11">
      <t>シセツ</t>
    </rPh>
    <rPh sb="11" eb="13">
      <t>クミアイ</t>
    </rPh>
    <phoneticPr fontId="3"/>
  </si>
  <si>
    <t>408573</t>
  </si>
  <si>
    <t>吉富町外一市中学校組合</t>
  </si>
  <si>
    <t>408620</t>
  </si>
  <si>
    <t>久留米市外三市町高等学校組合</t>
    <rPh sb="5" eb="6">
      <t>サン</t>
    </rPh>
    <phoneticPr fontId="3"/>
  </si>
  <si>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</si>
  <si>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</si>
  <si>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</si>
  <si>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</si>
  <si>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</si>
  <si>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</si>
  <si>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</si>
  <si>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</si>
  <si>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</si>
  <si>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</si>
  <si>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</si>
  <si>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</si>
  <si>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</si>
  <si>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</si>
  <si>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</si>
  <si>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豊前市外二町財産組合</t>
    <rPh sb="4" eb="6">
      <t>ニチョウ</t>
    </rPh>
    <rPh sb="6" eb="8">
      <t>ザイサン</t>
    </rPh>
    <phoneticPr fontId="3"/>
  </si>
  <si>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</si>
  <si>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</si>
  <si>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</si>
  <si>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</si>
  <si>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</si>
  <si>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</si>
  <si>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</si>
  <si>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</si>
  <si>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</si>
  <si>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</si>
  <si>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</si>
  <si>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</si>
  <si>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</si>
  <si>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北筑昇華苑組合</t>
    <rPh sb="2" eb="4">
      <t>ショウカ</t>
    </rPh>
    <rPh sb="4" eb="5">
      <t>エン</t>
    </rPh>
    <phoneticPr fontId="3"/>
  </si>
  <si>
    <t>408981</t>
  </si>
  <si>
    <t>久留米広域市町村圏事務組合</t>
  </si>
  <si>
    <t>408999</t>
  </si>
  <si>
    <t>京築広域市町村圏事務組合</t>
  </si>
  <si>
    <t>409006</t>
  </si>
  <si>
    <t>宮若市外二町じん芥処理施設組合</t>
    <rPh sb="0" eb="3">
      <t>ミヤワカシ</t>
    </rPh>
    <rPh sb="4" eb="6">
      <t>ニチョウ</t>
    </rPh>
    <phoneticPr fontId="3"/>
  </si>
  <si>
    <t>409022</t>
  </si>
  <si>
    <t>八女西部広域事務組合</t>
  </si>
  <si>
    <t>409031</t>
  </si>
  <si>
    <t>築上郡自治会館等資産管理組合</t>
    <rPh sb="3" eb="5">
      <t>ジチ</t>
    </rPh>
    <rPh sb="5" eb="7">
      <t>カイカン</t>
    </rPh>
    <rPh sb="7" eb="8">
      <t>トウ</t>
    </rPh>
    <phoneticPr fontId="3"/>
  </si>
  <si>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</si>
  <si>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</si>
  <si>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</si>
  <si>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</si>
  <si>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</si>
  <si>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</si>
  <si>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</si>
  <si>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</si>
  <si>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</si>
  <si>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</si>
  <si>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</si>
  <si>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</si>
  <si>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409171</t>
  </si>
  <si>
    <t>ふくおか県央環境施設組合</t>
    <rPh sb="4" eb="6">
      <t>ケンオウ</t>
    </rPh>
    <rPh sb="6" eb="8">
      <t>カンキョウ</t>
    </rPh>
    <phoneticPr fontId="3"/>
  </si>
  <si>
    <t>409197</t>
  </si>
  <si>
    <t>福岡地区水道企業団</t>
  </si>
  <si>
    <t>409227</t>
  </si>
  <si>
    <t>田川地区斎場組合</t>
  </si>
  <si>
    <t>409251</t>
  </si>
  <si>
    <t>宗像地区事務組合</t>
    <rPh sb="4" eb="6">
      <t>ジム</t>
    </rPh>
    <rPh sb="6" eb="8">
      <t>クミアイ</t>
    </rPh>
    <phoneticPr fontId="3"/>
  </si>
  <si>
    <t>409260</t>
  </si>
  <si>
    <t>三井水道企業団</t>
  </si>
  <si>
    <t>409278</t>
  </si>
  <si>
    <t>豊前市外二町清掃施設組合</t>
    <rPh sb="4" eb="5">
      <t>ニ</t>
    </rPh>
    <phoneticPr fontId="3"/>
  </si>
  <si>
    <t>409286</t>
  </si>
  <si>
    <t>春日那珂川水道企業団</t>
  </si>
  <si>
    <t>409294</t>
  </si>
  <si>
    <t>行橋市・みやこ町清掃施設組合</t>
    <rPh sb="7" eb="8">
      <t>マチ</t>
    </rPh>
    <phoneticPr fontId="3"/>
  </si>
  <si>
    <t>409308</t>
  </si>
  <si>
    <t>大野城太宰府環境施設組合</t>
  </si>
  <si>
    <t>409324</t>
  </si>
  <si>
    <t>甘木・朝倉・三井環境施設組合</t>
  </si>
  <si>
    <t>409332</t>
  </si>
  <si>
    <t>粕屋北部消防組合</t>
  </si>
  <si>
    <t>409341</t>
  </si>
  <si>
    <t>有明生活環境施設組合</t>
    <rPh sb="2" eb="4">
      <t>セイカツ</t>
    </rPh>
    <rPh sb="4" eb="6">
      <t>カンキョウ</t>
    </rPh>
    <phoneticPr fontId="3"/>
  </si>
  <si>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</si>
  <si>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</si>
  <si>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</si>
  <si>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</si>
  <si>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</si>
  <si>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</si>
  <si>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</si>
  <si>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</si>
  <si>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</si>
  <si>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</si>
  <si>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</si>
  <si>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</si>
  <si>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</si>
  <si>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</si>
  <si>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</si>
  <si>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筑慈苑施設組合</t>
    <rPh sb="0" eb="1">
      <t>チク</t>
    </rPh>
    <phoneticPr fontId="3"/>
  </si>
  <si>
    <t>409464</t>
  </si>
  <si>
    <t>八女中部衛生施設事務組合</t>
  </si>
  <si>
    <t>409481</t>
  </si>
  <si>
    <t>田川地区水道企業団</t>
  </si>
  <si>
    <t>409499</t>
  </si>
  <si>
    <t>京築地区水道企業団</t>
  </si>
  <si>
    <t>409511</t>
  </si>
  <si>
    <t>福岡都市圏広域行政事業組合（普通会計分）</t>
    <rPh sb="14" eb="16">
      <t>フツウ</t>
    </rPh>
    <rPh sb="16" eb="18">
      <t>カイケイ</t>
    </rPh>
    <rPh sb="18" eb="19">
      <t>ブン</t>
    </rPh>
    <phoneticPr fontId="3"/>
  </si>
  <si>
    <t>409537</t>
  </si>
  <si>
    <t>宇美町・志免町衛生施設組合</t>
  </si>
  <si>
    <t>409545</t>
  </si>
  <si>
    <t>福岡県介護保険広域連合</t>
  </si>
  <si>
    <t>409553</t>
  </si>
  <si>
    <t>福岡都市圏南部環境事業組合</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</si>
  <si>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</si>
  <si>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3"/>
  </si>
  <si>
    <t>409570</t>
  </si>
  <si>
    <t>福岡都市圏広域行政事業組合（事業会計分）</t>
    <rPh sb="14" eb="16">
      <t>ジギョウ</t>
    </rPh>
    <rPh sb="16" eb="18">
      <t>カイケイ</t>
    </rPh>
    <rPh sb="18" eb="19">
      <t>ブン</t>
    </rPh>
    <phoneticPr fontId="3"/>
  </si>
  <si>
    <t>409588</t>
  </si>
  <si>
    <t>下田川清掃施設組合</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</si>
  <si>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</si>
  <si>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</si>
  <si>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</si>
  <si>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</si>
  <si>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</si>
  <si>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</si>
  <si>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</si>
  <si>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</si>
  <si>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</si>
  <si>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</si>
  <si>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</si>
  <si>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</si>
  <si>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</si>
  <si>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</si>
  <si>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</si>
  <si>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</si>
  <si>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</si>
  <si>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</si>
  <si>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</si>
  <si>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</si>
  <si>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</si>
  <si>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</si>
  <si>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</si>
  <si>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</si>
  <si>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</si>
  <si>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</si>
  <si>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</si>
  <si>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</si>
  <si>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</si>
  <si>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</si>
  <si>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</si>
  <si>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</si>
  <si>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</si>
  <si>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</si>
  <si>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</si>
  <si>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</si>
  <si>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</si>
  <si>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</si>
  <si>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</si>
  <si>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</si>
  <si>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</si>
  <si>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</si>
  <si>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418072</t>
  </si>
  <si>
    <t>西佐賀水道企業団</t>
  </si>
  <si>
    <t>418129</t>
  </si>
  <si>
    <t>天山地区共同衛生処理場組合</t>
  </si>
  <si>
    <t>418137</t>
  </si>
  <si>
    <t>杵東地区衛生処理場組合</t>
  </si>
  <si>
    <t>418145</t>
  </si>
  <si>
    <t>鹿島・藤津地区衛生施設組合</t>
  </si>
  <si>
    <t>418277</t>
  </si>
  <si>
    <t>佐賀県競馬組合</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</si>
  <si>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</si>
  <si>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</si>
  <si>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</si>
  <si>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</si>
  <si>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</si>
  <si>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</si>
  <si>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</si>
  <si>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</si>
  <si>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</si>
  <si>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</si>
  <si>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</si>
  <si>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伊万里・有田地区医療福祉組合</t>
    <rPh sb="8" eb="10">
      <t>イリョウ</t>
    </rPh>
    <rPh sb="10" eb="12">
      <t>フクシ</t>
    </rPh>
    <phoneticPr fontId="3"/>
  </si>
  <si>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</si>
  <si>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</si>
  <si>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</si>
  <si>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</si>
  <si>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</si>
  <si>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</si>
  <si>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</si>
  <si>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</si>
  <si>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</si>
  <si>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</si>
  <si>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</si>
  <si>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</si>
  <si>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</si>
  <si>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</si>
  <si>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</si>
  <si>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</si>
  <si>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</si>
  <si>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</si>
  <si>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418595</t>
  </si>
  <si>
    <t>佐賀県後期高齢者医療広域連合</t>
    <rPh sb="0" eb="3">
      <t>サガケン</t>
    </rPh>
    <rPh sb="3" eb="5">
      <t>コウキ</t>
    </rPh>
    <rPh sb="5" eb="8">
      <t>コウレイシャ</t>
    </rPh>
    <rPh sb="8" eb="10">
      <t>イリョウ</t>
    </rPh>
    <rPh sb="10" eb="12">
      <t>コウイキ</t>
    </rPh>
    <rPh sb="12" eb="14">
      <t>レンゴウ</t>
    </rPh>
    <phoneticPr fontId="3"/>
  </si>
  <si>
    <t>418609</t>
  </si>
  <si>
    <t>佐賀県市町総合事務組合</t>
    <rPh sb="0" eb="3">
      <t>サガケン</t>
    </rPh>
    <rPh sb="3" eb="5">
      <t>シチョウ</t>
    </rPh>
    <rPh sb="5" eb="7">
      <t>ソウゴウ</t>
    </rPh>
    <rPh sb="7" eb="9">
      <t>ジム</t>
    </rPh>
    <rPh sb="9" eb="11">
      <t>クミアイ</t>
    </rPh>
    <phoneticPr fontId="3"/>
  </si>
  <si>
    <t>418617</t>
  </si>
  <si>
    <t>佐賀県西部広域環境組合</t>
    <rPh sb="0" eb="3">
      <t>サガケン</t>
    </rPh>
    <rPh sb="3" eb="5">
      <t>セイブ</t>
    </rPh>
    <rPh sb="5" eb="7">
      <t>コウイキ</t>
    </rPh>
    <rPh sb="7" eb="9">
      <t>カンキョウ</t>
    </rPh>
    <rPh sb="9" eb="11">
      <t>クミアイ</t>
    </rPh>
    <phoneticPr fontId="3"/>
  </si>
  <si>
    <t>418625</t>
  </si>
  <si>
    <t>伊万里・有田消防組合</t>
    <rPh sb="0" eb="3">
      <t>イマリ</t>
    </rPh>
    <rPh sb="4" eb="6">
      <t>アリタ</t>
    </rPh>
    <rPh sb="6" eb="8">
      <t>ショウボウ</t>
    </rPh>
    <rPh sb="8" eb="10">
      <t>クミアイ</t>
    </rPh>
    <phoneticPr fontId="3"/>
  </si>
  <si>
    <t>418633</t>
  </si>
  <si>
    <t>天山地区共同環境組合</t>
    <rPh sb="0" eb="2">
      <t>テンザン</t>
    </rPh>
    <rPh sb="2" eb="4">
      <t>チク</t>
    </rPh>
    <rPh sb="4" eb="6">
      <t>キョウドウ</t>
    </rPh>
    <rPh sb="6" eb="8">
      <t>カンキョウ</t>
    </rPh>
    <rPh sb="8" eb="10">
      <t>クミアイ</t>
    </rPh>
    <phoneticPr fontId="3"/>
  </si>
  <si>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</si>
  <si>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</si>
  <si>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</si>
  <si>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</si>
  <si>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</si>
  <si>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</si>
  <si>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</si>
  <si>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</si>
  <si>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</si>
  <si>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</si>
  <si>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</si>
  <si>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</si>
  <si>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</si>
  <si>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</si>
  <si>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</si>
  <si>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</si>
  <si>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</si>
  <si>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</si>
  <si>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</si>
  <si>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</si>
  <si>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</si>
  <si>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</si>
  <si>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</si>
  <si>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</si>
  <si>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</si>
  <si>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</si>
  <si>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</si>
  <si>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</si>
  <si>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</si>
  <si>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</si>
  <si>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</si>
  <si>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</si>
  <si>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</si>
  <si>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</si>
  <si>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</si>
  <si>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</si>
  <si>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</si>
  <si>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</si>
  <si>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</si>
  <si>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</si>
  <si>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</si>
  <si>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</si>
  <si>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</si>
  <si>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</si>
  <si>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428116</t>
  </si>
  <si>
    <t>南高北部環境衛生組合</t>
  </si>
  <si>
    <t>428175</t>
  </si>
  <si>
    <t>東彼地区保健福祉組合</t>
  </si>
  <si>
    <t>428426</t>
  </si>
  <si>
    <t>県央地域広域市町村圏組合</t>
  </si>
  <si>
    <t>428434</t>
  </si>
  <si>
    <t>島原地域広域市町村圏組合</t>
  </si>
  <si>
    <t>428566</t>
  </si>
  <si>
    <t>有明海自動車航送船組合</t>
  </si>
  <si>
    <t>428639</t>
  </si>
  <si>
    <t>雲仙・南島原保健組合（普通会計分）</t>
  </si>
  <si>
    <t>428663</t>
  </si>
  <si>
    <t>長崎県市町村総合事務組合</t>
  </si>
  <si>
    <t>428671</t>
  </si>
  <si>
    <t>県央県南広域環境組合</t>
  </si>
  <si>
    <t>428728</t>
  </si>
  <si>
    <t>北松北部環境組合</t>
  </si>
  <si>
    <t>428744</t>
  </si>
  <si>
    <t>雲仙・南島原保健組合（事業会計分）</t>
  </si>
  <si>
    <t>428752</t>
  </si>
  <si>
    <t>長崎県後期高齢者医療広域連合</t>
  </si>
  <si>
    <t>428761</t>
  </si>
  <si>
    <t>長与・時津環境施設組合</t>
  </si>
  <si>
    <t>428779</t>
  </si>
  <si>
    <t>長崎県病院企業団</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</si>
  <si>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</si>
  <si>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</si>
  <si>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</si>
  <si>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</si>
  <si>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</si>
  <si>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</si>
  <si>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</si>
  <si>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</si>
  <si>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</si>
  <si>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</si>
  <si>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</si>
  <si>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</si>
  <si>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</si>
  <si>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</si>
  <si>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</si>
  <si>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</si>
  <si>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</si>
  <si>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</si>
  <si>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</si>
  <si>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</si>
  <si>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</si>
  <si>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</si>
  <si>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</si>
  <si>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</si>
  <si>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</si>
  <si>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</si>
  <si>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</si>
  <si>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</si>
  <si>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</si>
  <si>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</si>
  <si>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</si>
  <si>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</si>
  <si>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</si>
  <si>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</si>
  <si>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</si>
  <si>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</si>
  <si>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</si>
  <si>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</si>
  <si>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</si>
  <si>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</si>
  <si>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</si>
  <si>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</si>
  <si>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</si>
  <si>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</si>
  <si>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</si>
  <si>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</si>
  <si>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</si>
  <si>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</si>
  <si>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</si>
  <si>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</si>
  <si>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</si>
  <si>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</si>
  <si>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</si>
  <si>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</si>
  <si>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</si>
  <si>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</si>
  <si>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</si>
  <si>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</si>
  <si>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</si>
  <si>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</si>
  <si>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</si>
  <si>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</si>
  <si>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</si>
  <si>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</si>
  <si>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</si>
  <si>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</si>
  <si>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</si>
  <si>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</si>
  <si>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</si>
  <si>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</si>
  <si>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</si>
  <si>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</si>
  <si>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</si>
  <si>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</si>
  <si>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</si>
  <si>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</si>
  <si>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</si>
  <si>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</si>
  <si>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</si>
  <si>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</si>
  <si>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</si>
  <si>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</si>
  <si>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</si>
  <si>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</si>
  <si>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</si>
  <si>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</si>
  <si>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</si>
  <si>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</si>
  <si>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</si>
  <si>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438022</t>
  </si>
  <si>
    <t>熊本県市町村総合事務組合</t>
    <rPh sb="6" eb="8">
      <t>ソウゴウ</t>
    </rPh>
    <rPh sb="8" eb="10">
      <t>ジム</t>
    </rPh>
    <phoneticPr fontId="3"/>
  </si>
  <si>
    <t>438120</t>
  </si>
  <si>
    <t>公立玉名中央病院企業団</t>
    <rPh sb="0" eb="2">
      <t>コウリツ</t>
    </rPh>
    <rPh sb="2" eb="4">
      <t>タマナ</t>
    </rPh>
    <rPh sb="4" eb="6">
      <t>チュウオウ</t>
    </rPh>
    <rPh sb="6" eb="8">
      <t>ビョウイン</t>
    </rPh>
    <rPh sb="8" eb="11">
      <t>キギョウダン</t>
    </rPh>
    <phoneticPr fontId="3"/>
  </si>
  <si>
    <t>438162</t>
  </si>
  <si>
    <t>菊池養生園保健組合</t>
  </si>
  <si>
    <t>438197</t>
  </si>
  <si>
    <t>小国町外一ヶ町公立病院組合</t>
  </si>
  <si>
    <t>438243</t>
  </si>
  <si>
    <t>球磨郡公立多良木病院企業団</t>
    <rPh sb="10" eb="12">
      <t>キギョウ</t>
    </rPh>
    <rPh sb="12" eb="13">
      <t>ダン</t>
    </rPh>
    <phoneticPr fontId="3"/>
  </si>
  <si>
    <t>438545</t>
  </si>
  <si>
    <t>菊池環境保全組合</t>
    <rPh sb="2" eb="4">
      <t>カンキョウ</t>
    </rPh>
    <rPh sb="4" eb="6">
      <t>ホゼン</t>
    </rPh>
    <rPh sb="6" eb="8">
      <t>クミアイ</t>
    </rPh>
    <phoneticPr fontId="3"/>
  </si>
  <si>
    <t>438570</t>
  </si>
  <si>
    <t>御船地区衛生施設組合</t>
  </si>
  <si>
    <t>438715</t>
  </si>
  <si>
    <t>大津菊陽水道企業団</t>
  </si>
  <si>
    <t>439142</t>
  </si>
  <si>
    <t>大津町西原村原野組合</t>
  </si>
  <si>
    <t>439291</t>
  </si>
  <si>
    <t>氷川町及び八代市中学校組合</t>
    <rPh sb="0" eb="3">
      <t>ヒカワチョウ</t>
    </rPh>
    <phoneticPr fontId="3"/>
  </si>
  <si>
    <t>439355</t>
  </si>
  <si>
    <t>上天草衛生施設組合</t>
  </si>
  <si>
    <t>439371</t>
  </si>
  <si>
    <t>御船町甲佐町衛生施設組合</t>
  </si>
  <si>
    <t>439495</t>
  </si>
  <si>
    <t>益城、嘉島、西原環境衛生施設組合</t>
  </si>
  <si>
    <t>439541</t>
  </si>
  <si>
    <t>山鹿植木広域行政事務組合</t>
    <rPh sb="2" eb="4">
      <t>ウエキ</t>
    </rPh>
    <phoneticPr fontId="3"/>
  </si>
  <si>
    <t>439649</t>
  </si>
  <si>
    <t>人吉下球磨消防組合</t>
  </si>
  <si>
    <t>439657</t>
  </si>
  <si>
    <t>上益城消防組合</t>
  </si>
  <si>
    <t>439665</t>
  </si>
  <si>
    <t>上球磨消防組合</t>
  </si>
  <si>
    <t>439738</t>
  </si>
  <si>
    <t>八代広域行政事務組合</t>
  </si>
  <si>
    <t>439746</t>
  </si>
  <si>
    <t>八代生活環境事務組合（普通会計分）</t>
  </si>
  <si>
    <t>439754</t>
  </si>
  <si>
    <t>八代生活環境事務組合（事業会計分）</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</si>
  <si>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</si>
  <si>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</si>
  <si>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</si>
  <si>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</si>
  <si>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</si>
  <si>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</si>
  <si>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</si>
  <si>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</si>
  <si>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</si>
  <si>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</si>
  <si>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</si>
  <si>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</si>
  <si>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</si>
  <si>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</si>
  <si>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</si>
  <si>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</si>
  <si>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</si>
  <si>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</si>
  <si>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439991</t>
  </si>
  <si>
    <t>熊本県後期高齢者医療広域連合</t>
    <rPh sb="0" eb="3">
      <t>クマモトケン</t>
    </rPh>
    <rPh sb="3" eb="5">
      <t>コウキ</t>
    </rPh>
    <rPh sb="5" eb="8">
      <t>コウレイシャ</t>
    </rPh>
    <rPh sb="8" eb="10">
      <t>イリョウ</t>
    </rPh>
    <rPh sb="10" eb="12">
      <t>コウイキ</t>
    </rPh>
    <rPh sb="12" eb="14">
      <t>レンゴウ</t>
    </rPh>
    <phoneticPr fontId="3"/>
  </si>
  <si>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</si>
  <si>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</si>
  <si>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</si>
  <si>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</si>
  <si>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</si>
  <si>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</si>
  <si>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</si>
  <si>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</si>
  <si>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</si>
  <si>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</si>
  <si>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</si>
  <si>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</si>
  <si>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</si>
  <si>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</si>
  <si>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</si>
  <si>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</si>
  <si>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</si>
  <si>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</si>
  <si>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</si>
  <si>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</si>
  <si>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</si>
  <si>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</si>
  <si>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</si>
  <si>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</si>
  <si>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</si>
  <si>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</si>
  <si>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</si>
  <si>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</si>
  <si>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</si>
  <si>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</si>
  <si>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</si>
  <si>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</si>
  <si>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</si>
  <si>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</si>
  <si>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</si>
  <si>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</si>
  <si>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</si>
  <si>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</si>
  <si>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448125</t>
  </si>
  <si>
    <t>大分県退職手当組合</t>
  </si>
  <si>
    <t>448133</t>
  </si>
  <si>
    <t>大分県消防補償等組合</t>
  </si>
  <si>
    <t>448222</t>
  </si>
  <si>
    <t>大分県交通災害共済組合</t>
  </si>
  <si>
    <t>448265</t>
  </si>
  <si>
    <t>由布大分環境衛生組合</t>
    <rPh sb="0" eb="1">
      <t>ユイ</t>
    </rPh>
    <rPh sb="1" eb="2">
      <t>ヌノ</t>
    </rPh>
    <rPh sb="2" eb="4">
      <t>オオイタ</t>
    </rPh>
    <rPh sb="4" eb="6">
      <t>カンキョウ</t>
    </rPh>
    <rPh sb="6" eb="8">
      <t>エイセイ</t>
    </rPh>
    <rPh sb="8" eb="10">
      <t>クミアイ</t>
    </rPh>
    <phoneticPr fontId="3"/>
  </si>
  <si>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</si>
  <si>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</si>
  <si>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</si>
  <si>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</si>
  <si>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</si>
  <si>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</si>
  <si>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</si>
  <si>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</si>
  <si>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</si>
  <si>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</si>
  <si>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</si>
  <si>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3"/>
  </si>
  <si>
    <t>448605</t>
  </si>
  <si>
    <t>日田玖珠広域消防組合</t>
    <rPh sb="0" eb="2">
      <t>ヒタ</t>
    </rPh>
    <rPh sb="2" eb="4">
      <t>クス</t>
    </rPh>
    <rPh sb="4" eb="6">
      <t>コウイキ</t>
    </rPh>
    <rPh sb="6" eb="8">
      <t>ショウボウ</t>
    </rPh>
    <rPh sb="8" eb="10">
      <t>クミアイ</t>
    </rPh>
    <phoneticPr fontId="3"/>
  </si>
  <si>
    <t>448613</t>
  </si>
  <si>
    <t>玖珠九重行政事務組合</t>
    <rPh sb="0" eb="2">
      <t>クス</t>
    </rPh>
    <rPh sb="2" eb="4">
      <t>ココノエ</t>
    </rPh>
    <rPh sb="4" eb="6">
      <t>ギョウセイ</t>
    </rPh>
    <rPh sb="6" eb="8">
      <t>ジム</t>
    </rPh>
    <rPh sb="8" eb="10">
      <t>クミアイ</t>
    </rPh>
    <phoneticPr fontId="3"/>
  </si>
  <si>
    <t>448621</t>
  </si>
  <si>
    <t>宇佐・高田・国東広域事務組合</t>
    <rPh sb="0" eb="2">
      <t>ウサ</t>
    </rPh>
    <rPh sb="3" eb="5">
      <t>タカタ</t>
    </rPh>
    <rPh sb="6" eb="8">
      <t>クニサキ</t>
    </rPh>
    <rPh sb="8" eb="10">
      <t>コウイキ</t>
    </rPh>
    <rPh sb="10" eb="12">
      <t>ジム</t>
    </rPh>
    <rPh sb="12" eb="14">
      <t>クミアイ</t>
    </rPh>
    <phoneticPr fontId="3"/>
  </si>
  <si>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</si>
  <si>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</si>
  <si>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</si>
  <si>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</si>
  <si>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</si>
  <si>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</si>
  <si>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</si>
  <si>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</si>
  <si>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</si>
  <si>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</si>
  <si>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</si>
  <si>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</si>
  <si>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</si>
  <si>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</si>
  <si>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</si>
  <si>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</si>
  <si>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</si>
  <si>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</si>
  <si>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</si>
  <si>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</si>
  <si>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</si>
  <si>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</si>
  <si>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</si>
  <si>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</si>
  <si>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</si>
  <si>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</si>
  <si>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</si>
  <si>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</si>
  <si>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</si>
  <si>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</si>
  <si>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</si>
  <si>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</si>
  <si>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</si>
  <si>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</si>
  <si>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</si>
  <si>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</si>
  <si>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</si>
  <si>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</si>
  <si>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</si>
  <si>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</si>
  <si>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</si>
  <si>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</si>
  <si>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</si>
  <si>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</si>
  <si>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</si>
  <si>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</si>
  <si>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</si>
  <si>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</si>
  <si>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</si>
  <si>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</si>
  <si>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</si>
  <si>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</si>
  <si>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</si>
  <si>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458112</t>
  </si>
  <si>
    <t>高鍋・木城衛生組合</t>
  </si>
  <si>
    <t>458121</t>
  </si>
  <si>
    <t>川南・都農衛生組合</t>
  </si>
  <si>
    <t>458147</t>
  </si>
  <si>
    <t>宮崎県中部地区衛生組合</t>
  </si>
  <si>
    <t>458155</t>
  </si>
  <si>
    <t>宮崎県北部広域行政事務組合</t>
  </si>
  <si>
    <t>458163</t>
  </si>
  <si>
    <t>宮崎県自治会館管理組合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</si>
  <si>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</si>
  <si>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</si>
  <si>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</si>
  <si>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</si>
  <si>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</si>
  <si>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</si>
  <si>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</si>
  <si>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</si>
  <si>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</si>
  <si>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</si>
  <si>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</si>
  <si>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</si>
  <si>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458376</t>
  </si>
  <si>
    <t>霧島美化センター事務組合</t>
  </si>
  <si>
    <t>458406</t>
  </si>
  <si>
    <t>一ツ瀬川営農飲雑用水広域水道企業団</t>
  </si>
  <si>
    <t>458414</t>
  </si>
  <si>
    <t>宮崎県市町村総合事務組合（普通会計分）</t>
    <rPh sb="3" eb="4">
      <t>シ</t>
    </rPh>
    <phoneticPr fontId="3"/>
  </si>
  <si>
    <t>458422</t>
  </si>
  <si>
    <t>宮崎県市町村総合事務組合（事業会計分）</t>
    <rPh sb="3" eb="4">
      <t>シ</t>
    </rPh>
    <phoneticPr fontId="3"/>
  </si>
  <si>
    <t>458449</t>
  </si>
  <si>
    <t>日向東臼杵広域連合</t>
  </si>
  <si>
    <t>458457</t>
  </si>
  <si>
    <t>宮崎県後期高齢者医療広域連合</t>
    <rPh sb="0" eb="3">
      <t>ミヤザキケン</t>
    </rPh>
    <rPh sb="3" eb="5">
      <t>コウキ</t>
    </rPh>
    <rPh sb="5" eb="8">
      <t>コウレイシャ</t>
    </rPh>
    <rPh sb="8" eb="10">
      <t>イリョウ</t>
    </rPh>
    <rPh sb="10" eb="12">
      <t>コウイキ</t>
    </rPh>
    <rPh sb="12" eb="14">
      <t>レンゴウ</t>
    </rPh>
    <phoneticPr fontId="3"/>
  </si>
  <si>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</si>
  <si>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</si>
  <si>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</si>
  <si>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</si>
  <si>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</si>
  <si>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</si>
  <si>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</si>
  <si>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</si>
  <si>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</si>
  <si>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</si>
  <si>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</si>
  <si>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</si>
  <si>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</si>
  <si>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</si>
  <si>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</si>
  <si>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</si>
  <si>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</si>
  <si>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</si>
  <si>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</si>
  <si>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</si>
  <si>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</si>
  <si>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</si>
  <si>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</si>
  <si>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</si>
  <si>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</si>
  <si>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</si>
  <si>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</si>
  <si>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</si>
  <si>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</si>
  <si>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</si>
  <si>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</si>
  <si>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</si>
  <si>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</si>
  <si>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</si>
  <si>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</si>
  <si>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</si>
  <si>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</si>
  <si>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</si>
  <si>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</si>
  <si>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</si>
  <si>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</si>
  <si>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</si>
  <si>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</si>
  <si>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</si>
  <si>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</si>
  <si>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</si>
  <si>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</si>
  <si>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</si>
  <si>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</si>
  <si>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</si>
  <si>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</si>
  <si>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</si>
  <si>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</si>
  <si>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</si>
  <si>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</si>
  <si>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</si>
  <si>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</si>
  <si>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</si>
  <si>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</si>
  <si>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</si>
  <si>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</si>
  <si>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</si>
  <si>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</si>
  <si>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</si>
  <si>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</si>
  <si>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</si>
  <si>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</si>
  <si>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</si>
  <si>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</si>
  <si>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</si>
  <si>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</si>
  <si>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</si>
  <si>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</si>
  <si>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</si>
  <si>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</si>
  <si>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</si>
  <si>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</si>
  <si>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</si>
  <si>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</si>
  <si>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</si>
  <si>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</si>
  <si>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</si>
  <si>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</si>
  <si>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</si>
  <si>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</si>
  <si>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</si>
  <si>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</si>
  <si>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</si>
  <si>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468045</t>
  </si>
  <si>
    <t>鹿児島県市町村総合事務組合</t>
    <rPh sb="4" eb="5">
      <t>シ</t>
    </rPh>
    <rPh sb="7" eb="9">
      <t>ソウゴウ</t>
    </rPh>
    <rPh sb="9" eb="11">
      <t>ジム</t>
    </rPh>
    <rPh sb="11" eb="13">
      <t>クミアイ</t>
    </rPh>
    <phoneticPr fontId="3"/>
  </si>
  <si>
    <t>468088</t>
  </si>
  <si>
    <t>いちき串木野市・日置市衛生処理組合</t>
    <rPh sb="8" eb="10">
      <t>ヒオキ</t>
    </rPh>
    <rPh sb="10" eb="11">
      <t>シ</t>
    </rPh>
    <phoneticPr fontId="3"/>
  </si>
  <si>
    <t>468118</t>
  </si>
  <si>
    <t>南薩地区衛生管理組合</t>
    <rPh sb="0" eb="2">
      <t>ナンサツ</t>
    </rPh>
    <rPh sb="2" eb="4">
      <t>チク</t>
    </rPh>
    <rPh sb="4" eb="6">
      <t>エイセイ</t>
    </rPh>
    <rPh sb="6" eb="8">
      <t>カンリ</t>
    </rPh>
    <rPh sb="8" eb="10">
      <t>クミアイ</t>
    </rPh>
    <phoneticPr fontId="3"/>
  </si>
  <si>
    <t>468355</t>
  </si>
  <si>
    <t>沖永良部バス企業団</t>
  </si>
  <si>
    <t>468487</t>
  </si>
  <si>
    <t>指宿南九州消防組合</t>
    <rPh sb="2" eb="5">
      <t>ミナミキュウシュウ</t>
    </rPh>
    <phoneticPr fontId="3"/>
  </si>
  <si>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</si>
  <si>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</si>
  <si>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</si>
  <si>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</si>
  <si>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</si>
  <si>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</si>
  <si>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</si>
  <si>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</si>
  <si>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</si>
  <si>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</si>
  <si>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</si>
  <si>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</si>
  <si>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</si>
  <si>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伊佐湧水消防組合</t>
    <rPh sb="0" eb="2">
      <t>イサ</t>
    </rPh>
    <rPh sb="2" eb="4">
      <t>ユウスイ</t>
    </rPh>
    <phoneticPr fontId="3"/>
  </si>
  <si>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</si>
  <si>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</si>
  <si>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</si>
  <si>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</si>
  <si>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</si>
  <si>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</si>
  <si>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</si>
  <si>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</si>
  <si>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</si>
  <si>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</si>
  <si>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</si>
  <si>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</si>
  <si>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</si>
  <si>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</si>
  <si>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</si>
  <si>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</si>
  <si>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</si>
  <si>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</si>
  <si>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</si>
  <si>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</si>
  <si>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</si>
  <si>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</si>
  <si>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</si>
  <si>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</si>
  <si>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</si>
  <si>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</si>
  <si>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</si>
  <si>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</si>
  <si>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469173</t>
  </si>
  <si>
    <t>大島農業共済事務組合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</si>
  <si>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</si>
  <si>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</si>
  <si>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</si>
  <si>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</si>
  <si>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</si>
  <si>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</si>
  <si>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</si>
  <si>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</si>
  <si>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</si>
  <si>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</si>
  <si>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</si>
  <si>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</si>
  <si>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</si>
  <si>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大隅肝属広域事務組合</t>
    <rPh sb="0" eb="2">
      <t>オオスミ</t>
    </rPh>
    <rPh sb="2" eb="4">
      <t>キモツキ</t>
    </rPh>
    <rPh sb="4" eb="6">
      <t>コウイキ</t>
    </rPh>
    <rPh sb="6" eb="8">
      <t>ジム</t>
    </rPh>
    <rPh sb="8" eb="10">
      <t>クミアイ</t>
    </rPh>
    <phoneticPr fontId="3"/>
  </si>
  <si>
    <t>469297</t>
  </si>
  <si>
    <t>徳之島愛ランド広域連合</t>
  </si>
  <si>
    <t>469301</t>
  </si>
  <si>
    <t>公立種子島病院組合</t>
  </si>
  <si>
    <t>469319</t>
  </si>
  <si>
    <t>鹿児島県後期高齢者医療広域連合</t>
    <rPh sb="0" eb="4">
      <t>カゴシマケン</t>
    </rPh>
    <rPh sb="4" eb="6">
      <t>コウキ</t>
    </rPh>
    <rPh sb="6" eb="9">
      <t>コウレイシャ</t>
    </rPh>
    <rPh sb="9" eb="11">
      <t>イリョウ</t>
    </rPh>
    <rPh sb="11" eb="13">
      <t>コウイキ</t>
    </rPh>
    <rPh sb="13" eb="15">
      <t>レンゴウ</t>
    </rPh>
    <phoneticPr fontId="3"/>
  </si>
  <si>
    <t>469327</t>
  </si>
  <si>
    <t>種子島産婦人科医院組合</t>
    <rPh sb="0" eb="3">
      <t>タネガシマ</t>
    </rPh>
    <rPh sb="3" eb="7">
      <t>サンフジンカ</t>
    </rPh>
    <rPh sb="7" eb="9">
      <t>イイン</t>
    </rPh>
    <rPh sb="9" eb="11">
      <t>クミアイ</t>
    </rPh>
    <phoneticPr fontId="3"/>
  </si>
  <si>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</si>
  <si>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</si>
  <si>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</si>
  <si>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</si>
  <si>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</si>
  <si>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</si>
  <si>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</si>
  <si>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</si>
  <si>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</si>
  <si>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</si>
  <si>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</si>
  <si>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</si>
  <si>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</si>
  <si>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</si>
  <si>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</si>
  <si>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</si>
  <si>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</si>
  <si>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</si>
  <si>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</si>
  <si>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</si>
  <si>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</si>
  <si>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</si>
  <si>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</si>
  <si>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</si>
  <si>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</si>
  <si>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</si>
  <si>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</si>
  <si>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</si>
  <si>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</si>
  <si>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</si>
  <si>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</si>
  <si>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</si>
  <si>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</si>
  <si>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</si>
  <si>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</si>
  <si>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</si>
  <si>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</si>
  <si>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</si>
  <si>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</si>
  <si>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</si>
  <si>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</si>
  <si>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</si>
  <si>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</si>
  <si>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</si>
  <si>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</si>
  <si>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</si>
  <si>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</si>
  <si>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</si>
  <si>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</si>
  <si>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</si>
  <si>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</si>
  <si>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</si>
  <si>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</si>
  <si>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</si>
  <si>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</si>
  <si>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</si>
  <si>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</si>
  <si>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</si>
  <si>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</si>
  <si>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</si>
  <si>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</si>
  <si>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</si>
  <si>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</si>
  <si>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</si>
  <si>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</si>
  <si>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</si>
  <si>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</si>
  <si>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</si>
  <si>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</si>
  <si>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</si>
  <si>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</si>
  <si>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</si>
  <si>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</si>
  <si>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</si>
  <si>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</si>
  <si>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</si>
  <si>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</si>
  <si>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</si>
  <si>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</si>
  <si>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</si>
  <si>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</si>
  <si>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</si>
  <si>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</si>
  <si>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</si>
  <si>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478016</t>
  </si>
  <si>
    <t>南部水道企業団（普通会計分）</t>
    <rPh sb="8" eb="10">
      <t>フツウ</t>
    </rPh>
    <rPh sb="10" eb="12">
      <t>カイケイ</t>
    </rPh>
    <rPh sb="12" eb="13">
      <t>ブン</t>
    </rPh>
    <phoneticPr fontId="3"/>
  </si>
  <si>
    <t>478032</t>
  </si>
  <si>
    <t>倉浜衛生施設組合</t>
  </si>
  <si>
    <t>478041</t>
  </si>
  <si>
    <t>東部清掃施設組合</t>
  </si>
  <si>
    <t>478075</t>
  </si>
  <si>
    <t>沖縄県市町村自治会館管理組合</t>
  </si>
  <si>
    <t>478083</t>
  </si>
  <si>
    <t>糸満市・豊見城市清掃施設組合</t>
  </si>
  <si>
    <t>478091</t>
  </si>
  <si>
    <t>本部町今帰仁村清掃施設組合</t>
  </si>
  <si>
    <t>478113</t>
  </si>
  <si>
    <t>本部町今帰仁村消防組合</t>
  </si>
  <si>
    <t>478156</t>
  </si>
  <si>
    <t>沖縄県市町村総合事務組合</t>
  </si>
  <si>
    <t>478181</t>
  </si>
  <si>
    <t>島尻消防、清掃組合</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</si>
  <si>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</si>
  <si>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</si>
  <si>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</si>
  <si>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</si>
  <si>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</si>
  <si>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</si>
  <si>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</si>
  <si>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</si>
  <si>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</si>
  <si>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</si>
  <si>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</si>
  <si>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</si>
  <si>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</si>
  <si>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</si>
  <si>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478318</t>
  </si>
  <si>
    <t>沖縄県町村交通災害共済組合（普通会計分）</t>
    <rPh sb="14" eb="16">
      <t>フツウ</t>
    </rPh>
    <rPh sb="16" eb="18">
      <t>カイケイ</t>
    </rPh>
    <rPh sb="18" eb="19">
      <t>ブン</t>
    </rPh>
    <phoneticPr fontId="3"/>
  </si>
  <si>
    <t>478351</t>
  </si>
  <si>
    <t>中部広域市町村圏事務組合</t>
  </si>
  <si>
    <t>478369</t>
  </si>
  <si>
    <t>八重山広域市町村圏事務組合（普通会計分）</t>
    <rPh sb="14" eb="16">
      <t>フツウ</t>
    </rPh>
    <rPh sb="16" eb="18">
      <t>カイケイ</t>
    </rPh>
    <rPh sb="18" eb="19">
      <t>ブン</t>
    </rPh>
    <phoneticPr fontId="3"/>
  </si>
  <si>
    <t>478377</t>
  </si>
  <si>
    <t>南部広域市町村圏事務組合</t>
  </si>
  <si>
    <t>478385</t>
  </si>
  <si>
    <t>北部広域市町村圏事務組合</t>
  </si>
  <si>
    <t>478393</t>
  </si>
  <si>
    <t>比謝川行政事務組合</t>
  </si>
  <si>
    <t>478407</t>
  </si>
  <si>
    <t>中部北環境施設組合</t>
  </si>
  <si>
    <t>478415</t>
  </si>
  <si>
    <r>
      <t>沖縄県離島医療組合</t>
    </r>
    <r>
      <rPr>
        <sz val="8"/>
        <rFont val="ＭＳ Ｐゴシック"/>
        <family val="3"/>
        <charset val="128"/>
      </rPr>
      <t>（事業会計分）</t>
    </r>
    <rPh sb="10" eb="12">
      <t>ジギョウ</t>
    </rPh>
    <rPh sb="12" eb="14">
      <t>カイケイ</t>
    </rPh>
    <rPh sb="14" eb="15">
      <t>ブン</t>
    </rPh>
    <phoneticPr fontId="3"/>
  </si>
  <si>
    <t>478423</t>
  </si>
  <si>
    <t>那覇市・南風原町環境施設組合</t>
  </si>
  <si>
    <t>478431</t>
  </si>
  <si>
    <t>那覇港管理組合（普通会計分）</t>
    <rPh sb="8" eb="10">
      <t>フツウ</t>
    </rPh>
    <rPh sb="10" eb="12">
      <t>カイケイ</t>
    </rPh>
    <rPh sb="12" eb="13">
      <t>ブン</t>
    </rPh>
    <phoneticPr fontId="3"/>
  </si>
  <si>
    <t>478440</t>
  </si>
  <si>
    <t>沖縄県介護保険広域連合（普通会計分）</t>
    <rPh sb="12" eb="14">
      <t>フツウ</t>
    </rPh>
    <rPh sb="14" eb="16">
      <t>カイケイ</t>
    </rPh>
    <rPh sb="16" eb="17">
      <t>ブン</t>
    </rPh>
    <phoneticPr fontId="3"/>
  </si>
  <si>
    <t>478458</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</si>
  <si>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3"/>
  </si>
  <si>
    <t>478466</t>
  </si>
  <si>
    <t>南部水道企業団（事業会計分）</t>
    <rPh sb="0" eb="2">
      <t>ナンブ</t>
    </rPh>
    <rPh sb="2" eb="4">
      <t>スイドウ</t>
    </rPh>
    <rPh sb="4" eb="7">
      <t>キギョウダン</t>
    </rPh>
    <rPh sb="8" eb="10">
      <t>ジギョウ</t>
    </rPh>
    <rPh sb="10" eb="12">
      <t>カイケイ</t>
    </rPh>
    <rPh sb="12" eb="13">
      <t>ブン</t>
    </rPh>
    <phoneticPr fontId="3"/>
  </si>
  <si>
    <t>478474</t>
  </si>
  <si>
    <t>沖縄県町村交通災害共済組合（事業会計分）</t>
    <rPh sb="14" eb="16">
      <t>ジギョウ</t>
    </rPh>
    <rPh sb="16" eb="18">
      <t>カイケイ</t>
    </rPh>
    <rPh sb="18" eb="19">
      <t>ブン</t>
    </rPh>
    <phoneticPr fontId="3"/>
  </si>
  <si>
    <t>478482</t>
  </si>
  <si>
    <t>八重山広域市町村圏事務組合（事業会計分）</t>
    <rPh sb="14" eb="16">
      <t>ジギョウ</t>
    </rPh>
    <rPh sb="16" eb="18">
      <t>カイケイ</t>
    </rPh>
    <rPh sb="18" eb="19">
      <t>ブン</t>
    </rPh>
    <phoneticPr fontId="3"/>
  </si>
  <si>
    <t>478504</t>
  </si>
  <si>
    <t>那覇港管理組合（事業会計分）</t>
    <rPh sb="8" eb="10">
      <t>ジギョウ</t>
    </rPh>
    <rPh sb="10" eb="12">
      <t>カイケイ</t>
    </rPh>
    <rPh sb="12" eb="13">
      <t>ブン</t>
    </rPh>
    <phoneticPr fontId="3"/>
  </si>
  <si>
    <t>478512</t>
  </si>
  <si>
    <t>沖縄県介護保険広域連合（事業会計分）</t>
    <rPh sb="12" eb="14">
      <t>ジギョウ</t>
    </rPh>
    <rPh sb="14" eb="16">
      <t>カイケイ</t>
    </rPh>
    <rPh sb="16" eb="17">
      <t>ブン</t>
    </rPh>
    <phoneticPr fontId="3"/>
  </si>
  <si>
    <t>478521</t>
  </si>
  <si>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3"/>
  </si>
  <si>
    <t>地方公営企業の抜本的な改革等の取組状況調査（平成30年3月31日時点）</t>
    <phoneticPr fontId="3"/>
  </si>
  <si>
    <t>（導入・契約（予定）時期）</t>
    <rPh sb="1" eb="3">
      <t>ドウニュウ</t>
    </rPh>
    <rPh sb="4" eb="6">
      <t>ケイヤク</t>
    </rPh>
    <rPh sb="7" eb="9">
      <t>ヨテイ</t>
    </rPh>
    <rPh sb="10" eb="12">
      <t>ジキ</t>
    </rPh>
    <phoneticPr fontId="3"/>
  </si>
  <si>
    <t>問１７－３．導入・契約年月日を記載してください。</t>
    <rPh sb="0" eb="1">
      <t>トイ</t>
    </rPh>
    <rPh sb="6" eb="8">
      <t>ドウニュウ</t>
    </rPh>
    <rPh sb="9" eb="11">
      <t>ケイヤク</t>
    </rPh>
    <rPh sb="11" eb="14">
      <t>ネンガッピ</t>
    </rPh>
    <rPh sb="15" eb="17">
      <t>キサイ</t>
    </rPh>
    <phoneticPr fontId="32"/>
  </si>
  <si>
    <t>問１８－３．導入・契約予定年月日を記載してください。</t>
    <rPh sb="0" eb="1">
      <t>トイ</t>
    </rPh>
    <rPh sb="6" eb="8">
      <t>ドウニュウ</t>
    </rPh>
    <rPh sb="9" eb="11">
      <t>ケイヤク</t>
    </rPh>
    <rPh sb="11" eb="13">
      <t>ヨテイ</t>
    </rPh>
    <rPh sb="13" eb="16">
      <t>ネンガッピ</t>
    </rPh>
    <rPh sb="17" eb="19">
      <t>キサイ</t>
    </rPh>
    <phoneticPr fontId="32"/>
  </si>
  <si>
    <t>（（実施済のみ）性能発注内容）</t>
    <rPh sb="2" eb="4">
      <t>ジッシ</t>
    </rPh>
    <rPh sb="4" eb="5">
      <t>ズ</t>
    </rPh>
    <rPh sb="8" eb="10">
      <t>セイノウ</t>
    </rPh>
    <rPh sb="10" eb="12">
      <t>ハッチュウ</t>
    </rPh>
    <rPh sb="12" eb="14">
      <t>ナイヨウ</t>
    </rPh>
    <phoneticPr fontId="3"/>
  </si>
  <si>
    <t>問１４－３．実施年月日を記載してください。</t>
    <rPh sb="0" eb="1">
      <t>トイ</t>
    </rPh>
    <rPh sb="6" eb="8">
      <t>ジッシ</t>
    </rPh>
    <rPh sb="8" eb="11">
      <t>ネンガッピ</t>
    </rPh>
    <rPh sb="12" eb="14">
      <t>キサイ</t>
    </rPh>
    <phoneticPr fontId="32"/>
  </si>
  <si>
    <t>問１４－２．委託した性能発注内容を記載してください。</t>
    <rPh sb="6" eb="8">
      <t>イタク</t>
    </rPh>
    <rPh sb="10" eb="12">
      <t>セイノウ</t>
    </rPh>
    <rPh sb="12" eb="14">
      <t>ハッチュウ</t>
    </rPh>
    <rPh sb="14" eb="16">
      <t>ナイヨウ</t>
    </rPh>
    <rPh sb="17" eb="19">
      <t>キサイ</t>
    </rPh>
    <phoneticPr fontId="3"/>
  </si>
  <si>
    <t>・最適な汚水処理施設の選択（最適化）</t>
    <rPh sb="1" eb="3">
      <t>サイテキ</t>
    </rPh>
    <rPh sb="4" eb="6">
      <t>オスイ</t>
    </rPh>
    <rPh sb="6" eb="8">
      <t>ショリ</t>
    </rPh>
    <rPh sb="8" eb="10">
      <t>シセツ</t>
    </rPh>
    <rPh sb="11" eb="13">
      <t>センタク</t>
    </rPh>
    <rPh sb="14" eb="17">
      <t>サイテキカ</t>
    </rPh>
    <phoneticPr fontId="3"/>
  </si>
  <si>
    <r>
      <t>●事業体情報（※ここの黄色の編掛け部分は</t>
    </r>
    <r>
      <rPr>
        <b/>
        <u val="double"/>
        <sz val="11"/>
        <color theme="1"/>
        <rFont val="ＭＳ Ｐゴシック"/>
        <family val="3"/>
        <charset val="128"/>
        <scheme val="minor"/>
      </rPr>
      <t>必須回答</t>
    </r>
    <r>
      <rPr>
        <b/>
        <sz val="11"/>
        <color theme="1"/>
        <rFont val="ＭＳ Ｐゴシック"/>
        <family val="3"/>
        <charset val="128"/>
        <scheme val="minor"/>
      </rPr>
      <t>）</t>
    </r>
    <rPh sb="1" eb="4">
      <t>ジギョウタイ</t>
    </rPh>
    <rPh sb="4" eb="6">
      <t>ジョウホウ</t>
    </rPh>
    <rPh sb="11" eb="13">
      <t>キイロ</t>
    </rPh>
    <rPh sb="14" eb="15">
      <t>アミ</t>
    </rPh>
    <rPh sb="15" eb="16">
      <t>カ</t>
    </rPh>
    <rPh sb="17" eb="19">
      <t>ブブン</t>
    </rPh>
    <rPh sb="20" eb="22">
      <t>ヒッス</t>
    </rPh>
    <rPh sb="22" eb="24">
      <t>カイトウ</t>
    </rPh>
    <phoneticPr fontId="3"/>
  </si>
  <si>
    <t>①現行の経営体制・手法で、健全な事業運営が実施できているため</t>
    <rPh sb="4" eb="6">
      <t>ケイエイ</t>
    </rPh>
    <rPh sb="9" eb="11">
      <t>シュホウ</t>
    </rPh>
    <rPh sb="21" eb="23">
      <t>ジッシ</t>
    </rPh>
    <phoneticPr fontId="3"/>
  </si>
  <si>
    <t>③抜本的な改革の方向性について検討の前段階にあるため</t>
    <rPh sb="1" eb="4">
      <t>バッポンテキ</t>
    </rPh>
    <rPh sb="5" eb="7">
      <t>カイカク</t>
    </rPh>
    <rPh sb="8" eb="11">
      <t>ホウコウセイ</t>
    </rPh>
    <rPh sb="15" eb="17">
      <t>ケントウ</t>
    </rPh>
    <rPh sb="18" eb="19">
      <t>マエ</t>
    </rPh>
    <rPh sb="19" eb="21">
      <t>ダンカイ</t>
    </rPh>
    <phoneticPr fontId="3"/>
  </si>
  <si>
    <t>⑥清算及び地方債の償還のみを行っている事業のため（いわゆる想定企業会計）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</si>
  <si>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⑦その他</t>
    <rPh sb="3" eb="4">
      <t>タ</t>
    </rPh>
    <phoneticPr fontId="3"/>
  </si>
  <si>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3"/>
  </si>
  <si>
    <t>（病院事業の場合）
診療所への移行</t>
    <rPh sb="1" eb="3">
      <t>ビョウイン</t>
    </rPh>
    <rPh sb="3" eb="5">
      <t>ジギョウ</t>
    </rPh>
    <rPh sb="6" eb="8">
      <t>バアイ</t>
    </rPh>
    <rPh sb="10" eb="13">
      <t>シンリョウジョ</t>
    </rPh>
    <rPh sb="15" eb="17">
      <t>イコウ</t>
    </rPh>
    <phoneticPr fontId="3"/>
  </si>
  <si>
    <t>✓</t>
    <phoneticPr fontId="3"/>
  </si>
  <si>
    <t>✓</t>
    <phoneticPr fontId="3"/>
  </si>
  <si>
    <t>水道事業又は簡易水道事業との統合</t>
    <phoneticPr fontId="3"/>
  </si>
  <si>
    <t>診療所への移行</t>
    <phoneticPr fontId="3"/>
  </si>
  <si>
    <r>
      <t>（問２３－１－１で</t>
    </r>
    <r>
      <rPr>
        <b/>
        <sz val="11"/>
        <color rgb="FFFF0000"/>
        <rFont val="ＭＳ Ｐゴシック"/>
        <family val="3"/>
        <charset val="128"/>
        <scheme val="minor"/>
      </rPr>
      <t>”⑦その他”</t>
    </r>
    <r>
      <rPr>
        <b/>
        <sz val="11"/>
        <color theme="1"/>
        <rFont val="ＭＳ Ｐゴシック"/>
        <family val="3"/>
        <charset val="128"/>
        <scheme val="minor"/>
      </rPr>
      <t>を選択した場合に回答）</t>
    </r>
    <rPh sb="1" eb="2">
      <t>トイ</t>
    </rPh>
    <rPh sb="13" eb="14">
      <t>タ</t>
    </rPh>
    <rPh sb="16" eb="18">
      <t>センタク</t>
    </rPh>
    <rPh sb="20" eb="22">
      <t>バアイ</t>
    </rPh>
    <rPh sb="23" eb="25">
      <t>カイトウ</t>
    </rPh>
    <phoneticPr fontId="3"/>
  </si>
  <si>
    <r>
      <t>問２－４．</t>
    </r>
    <r>
      <rPr>
        <b/>
        <sz val="10"/>
        <color rgb="FFFF0000"/>
        <rFont val="ＭＳ Ｐゴシック"/>
        <family val="3"/>
        <charset val="128"/>
        <scheme val="minor"/>
      </rPr>
      <t>（簡易水道事業・病院事業のみ</t>
    </r>
    <r>
      <rPr>
        <b/>
        <sz val="10"/>
        <rFont val="ＭＳ Ｐゴシック"/>
        <family val="3"/>
        <charset val="128"/>
        <scheme val="minor"/>
      </rPr>
      <t>）取組が簡易水道事業については「水道事業又は簡易水道事業との統合」、病院事業については「診療所への移行」に該当する場合、「✓」を入れてください。</t>
    </r>
    <rPh sb="0" eb="1">
      <t>トイ</t>
    </rPh>
    <rPh sb="6" eb="8">
      <t>カンイ</t>
    </rPh>
    <rPh sb="8" eb="10">
      <t>スイドウ</t>
    </rPh>
    <rPh sb="10" eb="12">
      <t>ジギョウ</t>
    </rPh>
    <rPh sb="13" eb="15">
      <t>ビョウイン</t>
    </rPh>
    <rPh sb="15" eb="17">
      <t>ジギョウ</t>
    </rPh>
    <rPh sb="20" eb="22">
      <t>トリクミ</t>
    </rPh>
    <rPh sb="23" eb="25">
      <t>カンイ</t>
    </rPh>
    <rPh sb="25" eb="27">
      <t>スイドウ</t>
    </rPh>
    <rPh sb="27" eb="29">
      <t>ジギョウ</t>
    </rPh>
    <rPh sb="53" eb="55">
      <t>ビョウイン</t>
    </rPh>
    <rPh sb="55" eb="57">
      <t>ジギョウ</t>
    </rPh>
    <rPh sb="63" eb="66">
      <t>シンリョウジョ</t>
    </rPh>
    <rPh sb="68" eb="70">
      <t>イコウ</t>
    </rPh>
    <rPh sb="72" eb="74">
      <t>ガイトウ</t>
    </rPh>
    <rPh sb="76" eb="78">
      <t>バアイ</t>
    </rPh>
    <rPh sb="83" eb="84">
      <t>イ</t>
    </rPh>
    <phoneticPr fontId="32"/>
  </si>
  <si>
    <r>
      <t>問３－４．</t>
    </r>
    <r>
      <rPr>
        <b/>
        <sz val="10"/>
        <color rgb="FFFF0000"/>
        <rFont val="ＭＳ Ｐゴシック"/>
        <family val="3"/>
        <charset val="128"/>
        <scheme val="minor"/>
      </rPr>
      <t>（簡易水道事業・病院事業のみ</t>
    </r>
    <r>
      <rPr>
        <b/>
        <sz val="10"/>
        <rFont val="ＭＳ Ｐゴシック"/>
        <family val="3"/>
        <charset val="128"/>
        <scheme val="minor"/>
      </rPr>
      <t>）取組が簡易水道事業については「水道事業又は簡易水道事業との統合」、病院事業については「診療所への移行」に該当する場合は、「✓」を入れてください。</t>
    </r>
    <rPh sb="0" eb="1">
      <t>トイ</t>
    </rPh>
    <rPh sb="6" eb="8">
      <t>カンイ</t>
    </rPh>
    <rPh sb="8" eb="10">
      <t>スイドウ</t>
    </rPh>
    <rPh sb="10" eb="12">
      <t>ジギョウ</t>
    </rPh>
    <rPh sb="13" eb="15">
      <t>ビョウイン</t>
    </rPh>
    <rPh sb="15" eb="17">
      <t>ジギョウ</t>
    </rPh>
    <rPh sb="20" eb="22">
      <t>トリクミ</t>
    </rPh>
    <rPh sb="23" eb="25">
      <t>カンイ</t>
    </rPh>
    <rPh sb="25" eb="27">
      <t>スイドウ</t>
    </rPh>
    <rPh sb="27" eb="29">
      <t>ジギョウ</t>
    </rPh>
    <rPh sb="53" eb="55">
      <t>ビョウイン</t>
    </rPh>
    <rPh sb="55" eb="57">
      <t>ジギョウ</t>
    </rPh>
    <rPh sb="63" eb="66">
      <t>シンリョウジョ</t>
    </rPh>
    <rPh sb="68" eb="70">
      <t>イコウ</t>
    </rPh>
    <rPh sb="72" eb="74">
      <t>ガイトウ</t>
    </rPh>
    <rPh sb="76" eb="78">
      <t>バアイ</t>
    </rPh>
    <rPh sb="84" eb="85">
      <t>イ</t>
    </rPh>
    <phoneticPr fontId="32"/>
  </si>
  <si>
    <t xml:space="preserve"> </t>
    <phoneticPr fontId="3"/>
  </si>
  <si>
    <r>
      <t>・回答は、</t>
    </r>
    <r>
      <rPr>
        <b/>
        <u/>
        <sz val="11"/>
        <color theme="1"/>
        <rFont val="ＭＳ Ｐゴシック"/>
        <family val="3"/>
        <charset val="128"/>
        <scheme val="minor"/>
      </rPr>
      <t>「地方公営企業決算状況調査」に回答する事業単位ごとに作成してください（１事業１ファイル作成）。</t>
    </r>
    <r>
      <rPr>
        <sz val="11"/>
        <color theme="1"/>
        <rFont val="ＭＳ Ｐゴシック"/>
        <family val="2"/>
        <charset val="128"/>
        <scheme val="minor"/>
      </rPr>
      <t xml:space="preserve">
・黄色の網掛けに回答を入力してください。
・問１の回答結果に応じて、該当する各質問(問２－１～問２３－２)について回答してください （該当しない項目については、回答する必要ありません。）。
</t>
    </r>
    <r>
      <rPr>
        <b/>
        <u/>
        <sz val="11"/>
        <color theme="1"/>
        <rFont val="ＭＳ Ｐゴシック"/>
        <family val="3"/>
        <charset val="128"/>
        <scheme val="minor"/>
      </rPr>
      <t>・全てのシートについて、行・列の追加・削除、書式の変更等は行わないでください。</t>
    </r>
    <rPh sb="10" eb="12">
      <t>キギョウ</t>
    </rPh>
    <rPh sb="12" eb="14">
      <t>ケッサン</t>
    </rPh>
    <rPh sb="14" eb="16">
      <t>ジョウキョウ</t>
    </rPh>
    <rPh sb="16" eb="18">
      <t>チョウサ</t>
    </rPh>
    <phoneticPr fontId="3"/>
  </si>
  <si>
    <t>BOO</t>
    <phoneticPr fontId="3"/>
  </si>
  <si>
    <t>DB</t>
    <phoneticPr fontId="3"/>
  </si>
  <si>
    <t>業種名</t>
    <rPh sb="0" eb="2">
      <t>ギョウシュ</t>
    </rPh>
    <rPh sb="2" eb="3">
      <t>メイ</t>
    </rPh>
    <phoneticPr fontId="32"/>
  </si>
  <si>
    <t>法適・法非適
の別</t>
    <rPh sb="0" eb="1">
      <t>ホウ</t>
    </rPh>
    <rPh sb="1" eb="2">
      <t>テキ</t>
    </rPh>
    <rPh sb="3" eb="4">
      <t>ホウ</t>
    </rPh>
    <rPh sb="4" eb="5">
      <t>ヒ</t>
    </rPh>
    <rPh sb="5" eb="6">
      <t>テキ</t>
    </rPh>
    <rPh sb="8" eb="9">
      <t>ベツ</t>
    </rPh>
    <phoneticPr fontId="3"/>
  </si>
  <si>
    <t>施設名</t>
    <rPh sb="0" eb="3">
      <t>シセツメイ</t>
    </rPh>
    <phoneticPr fontId="3"/>
  </si>
  <si>
    <t>施設コード</t>
    <rPh sb="0" eb="2">
      <t>シセツ</t>
    </rPh>
    <phoneticPr fontId="3"/>
  </si>
  <si>
    <t>（１）平成29年度末（平成30年3月31日）時点</t>
    <rPh sb="3" eb="5">
      <t>ヘイセイ</t>
    </rPh>
    <rPh sb="7" eb="9">
      <t>ネンド</t>
    </rPh>
    <rPh sb="9" eb="10">
      <t>マツ</t>
    </rPh>
    <rPh sb="11" eb="13">
      <t>ヘイセイ</t>
    </rPh>
    <rPh sb="15" eb="16">
      <t>ネン</t>
    </rPh>
    <rPh sb="17" eb="18">
      <t>ガツ</t>
    </rPh>
    <rPh sb="20" eb="21">
      <t>ニチ</t>
    </rPh>
    <rPh sb="22" eb="24">
      <t>ジテン</t>
    </rPh>
    <phoneticPr fontId="3"/>
  </si>
  <si>
    <t>水道事業又は簡易水道事業との統合</t>
    <rPh sb="0" eb="2">
      <t>スイドウ</t>
    </rPh>
    <rPh sb="2" eb="4">
      <t>ジギョウ</t>
    </rPh>
    <rPh sb="4" eb="5">
      <t>マタ</t>
    </rPh>
    <rPh sb="6" eb="8">
      <t>カンイ</t>
    </rPh>
    <rPh sb="8" eb="10">
      <t>スイドウ</t>
    </rPh>
    <rPh sb="10" eb="12">
      <t>ジギョウ</t>
    </rPh>
    <rPh sb="14" eb="16">
      <t>トウゴウ</t>
    </rPh>
    <phoneticPr fontId="3"/>
  </si>
  <si>
    <t>診療所への移行</t>
    <rPh sb="0" eb="3">
      <t>シンリョウジョ</t>
    </rPh>
    <rPh sb="5" eb="7">
      <t>イコウ</t>
    </rPh>
    <phoneticPr fontId="3"/>
  </si>
  <si>
    <r>
      <t xml:space="preserve">４統合・移行
</t>
    </r>
    <r>
      <rPr>
        <sz val="6"/>
        <color theme="1"/>
        <rFont val="ＭＳ Ｐゴシック"/>
        <family val="3"/>
        <charset val="128"/>
        <scheme val="minor"/>
      </rPr>
      <t>（簡易水道・病院のみ）</t>
    </r>
    <rPh sb="1" eb="3">
      <t>トウゴウ</t>
    </rPh>
    <rPh sb="4" eb="6">
      <t>イコウ</t>
    </rPh>
    <rPh sb="8" eb="10">
      <t>カンイ</t>
    </rPh>
    <rPh sb="10" eb="12">
      <t>スイドウ</t>
    </rPh>
    <rPh sb="13" eb="15">
      <t>ビョウイン</t>
    </rPh>
    <phoneticPr fontId="3"/>
  </si>
  <si>
    <t>２性能発注内容</t>
    <rPh sb="1" eb="3">
      <t>セイノウ</t>
    </rPh>
    <rPh sb="3" eb="5">
      <t>ハッチュウ</t>
    </rPh>
    <rPh sb="5" eb="7">
      <t>ナイヨウ</t>
    </rPh>
    <phoneticPr fontId="3"/>
  </si>
  <si>
    <t>問１７（ＰＰＰ/ＰＦＩ実施済）</t>
    <rPh sb="0" eb="1">
      <t>トイ</t>
    </rPh>
    <rPh sb="11" eb="13">
      <t>ジッシ</t>
    </rPh>
    <rPh sb="13" eb="14">
      <t>ズ</t>
    </rPh>
    <phoneticPr fontId="3"/>
  </si>
  <si>
    <t>問１８（ＰＰＰ/ＰＦＩ実施予定）</t>
    <rPh sb="0" eb="1">
      <t>トイ</t>
    </rPh>
    <rPh sb="11" eb="13">
      <t>ジッシ</t>
    </rPh>
    <rPh sb="13" eb="15">
      <t>ヨテイ</t>
    </rPh>
    <phoneticPr fontId="3"/>
  </si>
  <si>
    <t>問１９（ＰＰＰ/ＰＦI検討中）</t>
    <rPh sb="0" eb="1">
      <t>トイ</t>
    </rPh>
    <rPh sb="11" eb="14">
      <t>ケントウチュウ</t>
    </rPh>
    <phoneticPr fontId="3"/>
  </si>
  <si>
    <t>１－２　１－１で「⑦その他」を選択した理由</t>
    <rPh sb="12" eb="13">
      <t>タ</t>
    </rPh>
    <rPh sb="15" eb="17">
      <t>センタク</t>
    </rPh>
    <rPh sb="19" eb="21">
      <t>リユウ</t>
    </rPh>
    <phoneticPr fontId="3"/>
  </si>
  <si>
    <t>１－１　現行の経営体制・手法の継続する理由</t>
    <rPh sb="4" eb="6">
      <t>ゲンコウ</t>
    </rPh>
    <rPh sb="7" eb="9">
      <t>ケイエイ</t>
    </rPh>
    <rPh sb="9" eb="11">
      <t>タイセイ</t>
    </rPh>
    <rPh sb="12" eb="14">
      <t>シュホウ</t>
    </rPh>
    <rPh sb="15" eb="17">
      <t>ケイゾク</t>
    </rPh>
    <rPh sb="19" eb="21">
      <t>リユウ</t>
    </rPh>
    <phoneticPr fontId="3"/>
  </si>
  <si>
    <t>分類コード</t>
    <rPh sb="0" eb="2">
      <t>ブンルイ</t>
    </rPh>
    <phoneticPr fontId="32"/>
  </si>
  <si>
    <t>「B９」から「FZ９」
をコピーする→</t>
    <phoneticPr fontId="3"/>
  </si>
  <si>
    <t>（左記で「⑦その他」となっている場合の詳細）</t>
    <rPh sb="1" eb="3">
      <t>サキ</t>
    </rPh>
    <rPh sb="8" eb="9">
      <t>タ</t>
    </rPh>
    <rPh sb="16" eb="18">
      <t>バアイ</t>
    </rPh>
    <rPh sb="19" eb="21">
      <t>ショウサイ</t>
    </rPh>
    <phoneticPr fontId="3"/>
  </si>
  <si>
    <t>112321</t>
    <phoneticPr fontId="3"/>
  </si>
  <si>
    <t>商工観光課</t>
    <rPh sb="0" eb="2">
      <t>ショウコウ</t>
    </rPh>
    <rPh sb="2" eb="5">
      <t>カンコウカ</t>
    </rPh>
    <phoneticPr fontId="3"/>
  </si>
  <si>
    <t>丸山　悠登</t>
    <rPh sb="0" eb="2">
      <t>マルヤマ</t>
    </rPh>
    <rPh sb="3" eb="4">
      <t>ユウ</t>
    </rPh>
    <rPh sb="4" eb="5">
      <t>ト</t>
    </rPh>
    <phoneticPr fontId="3"/>
  </si>
  <si>
    <t>0480-85-1111（内線134）</t>
    <rPh sb="13" eb="15">
      <t>ナイセン</t>
    </rPh>
    <phoneticPr fontId="3"/>
  </si>
  <si>
    <t>shokokanko@city.kuki.lg.jp</t>
    <phoneticPr fontId="3"/>
  </si>
  <si>
    <t>○</t>
  </si>
  <si>
    <t>　引き続き、久喜駅西口駅前商店街の振興に資する等のため現行の体制を維持していく。</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</si>
</sst>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6"/>
      <name val="ＭＳ Ｐゴシック"/>
      <family val="3"/>
      <charset val="128"/>
    </font>
    <font>
      <b/>
      <sz val="14"/>
      <color theme="1"/>
      <name val="ＭＳ ゴシック"/>
      <family val="3"/>
      <charset val="128"/>
    </font>
    <font>
      <sz val="12"/>
      <color theme="1"/>
      <name val="ＭＳ ゴシック"/>
      <family val="3"/>
      <charset val="128"/>
    </font>
    <font>
      <sz val="10"/>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b/>
      <sz val="10"/>
      <color rgb="FFFFFFFF"/>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b/>
      <sz val="8"/>
      <color theme="1"/>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sz val="8"/>
      <name val="ＭＳ Ｐゴシック"/>
      <family val="3"/>
      <charset val="128"/>
    </font>
    <font>
      <b/>
      <sz val="10"/>
      <color theme="0"/>
      <name val="ＭＳ Ｐゴシック"/>
      <family val="3"/>
      <charset val="128"/>
      <scheme val="minor"/>
    </font>
    <font>
      <b/>
      <sz val="11"/>
      <color theme="1"/>
      <name val="HGP創英角ｺﾞｼｯｸUB"/>
      <family val="3"/>
      <charset val="128"/>
    </font>
    <font>
      <b/>
      <u val="double"/>
      <sz val="11"/>
      <color theme="1"/>
      <name val="ＭＳ Ｐゴシック"/>
      <family val="3"/>
      <charset val="128"/>
      <scheme val="minor"/>
    </font>
    <font>
      <sz val="11"/>
      <color theme="1"/>
      <name val="ＭＳ Ｐゴシック"/>
      <family val="3"/>
      <charset val="128"/>
    </font>
    <font>
      <b/>
      <sz val="10"/>
      <name val="ＭＳ Ｐゴシック"/>
      <family val="3"/>
      <charset val="128"/>
      <scheme val="minor"/>
    </font>
    <font>
      <b/>
      <u/>
      <sz val="11"/>
      <color theme="1"/>
      <name val="ＭＳ Ｐゴシック"/>
      <family val="3"/>
      <charset val="128"/>
      <scheme val="minor"/>
    </font>
    <font>
      <sz val="6"/>
      <color theme="1"/>
      <name val="ＭＳ Ｐゴシック"/>
      <family val="3"/>
      <charset val="128"/>
      <scheme val="minor"/>
    </font>
  </fonts>
  <fills count="1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36" fillId="0" borderId="0" applyNumberFormat="0" applyFill="0" applyBorder="0" applyAlignment="0" applyProtection="0">
      <alignment vertical="center"/>
    </xf>
    <xf numFmtId="0" fontId="14" fillId="0" borderId="0">
      <alignment vertical="center"/>
    </xf>
  </cellStyleXfs>
  <cellXfs count="56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5" fillId="0" borderId="0" xfId="0" applyFont="1" applyProtection="1">
      <alignment vertical="center"/>
    </xf>
    <xf numFmtId="0" fontId="4" fillId="7" borderId="11" xfId="5" applyFont="1" applyFill="1" applyBorder="1" applyAlignment="1" applyProtection="1">
      <alignment horizontal="center" vertical="center"/>
    </xf>
    <xf numFmtId="0" fontId="4" fillId="7" borderId="14" xfId="5" applyFont="1" applyFill="1" applyBorder="1" applyAlignment="1" applyProtection="1">
      <alignment horizontal="center"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4" fillId="6" borderId="1" xfId="5" applyFont="1" applyFill="1" applyBorder="1" applyAlignment="1" applyProtection="1">
      <alignment horizontal="center" vertical="center"/>
    </xf>
    <xf numFmtId="0" fontId="4" fillId="6" borderId="15" xfId="5" applyFont="1" applyFill="1" applyBorder="1" applyAlignment="1" applyProtection="1">
      <alignment horizontal="center" vertical="center"/>
    </xf>
    <xf numFmtId="0" fontId="4" fillId="0" borderId="0" xfId="5" applyFont="1" applyAlignment="1" applyProtection="1">
      <alignment vertical="center"/>
    </xf>
    <xf numFmtId="0" fontId="4" fillId="8" borderId="3" xfId="5" applyFont="1" applyFill="1" applyBorder="1" applyAlignment="1" applyProtection="1">
      <alignment horizontal="center" vertical="center"/>
    </xf>
    <xf numFmtId="0" fontId="4" fillId="8" borderId="14" xfId="5" applyFont="1" applyFill="1" applyBorder="1" applyAlignment="1" applyProtection="1">
      <alignment horizontal="center" vertical="center"/>
    </xf>
    <xf numFmtId="0" fontId="4" fillId="7" borderId="0" xfId="5" applyFont="1" applyFill="1" applyAlignment="1" applyProtection="1">
      <alignment horizontal="center" vertical="center"/>
    </xf>
    <xf numFmtId="0" fontId="4" fillId="0" borderId="0" xfId="5" applyFont="1" applyAlignment="1" applyProtection="1">
      <alignment horizontal="center" vertical="center"/>
    </xf>
    <xf numFmtId="0" fontId="0" fillId="7" borderId="11" xfId="0" applyFill="1" applyBorder="1" applyAlignment="1" applyProtection="1">
      <alignment horizontal="center" vertical="center"/>
    </xf>
    <xf numFmtId="0" fontId="0" fillId="7" borderId="14" xfId="0" applyFill="1" applyBorder="1" applyAlignment="1" applyProtection="1">
      <alignment horizontal="center" vertical="center"/>
    </xf>
    <xf numFmtId="0" fontId="4" fillId="6" borderId="1" xfId="5" applyFont="1" applyFill="1" applyBorder="1" applyAlignment="1" applyProtection="1">
      <alignment horizontal="center" vertical="center" textRotation="255" shrinkToFit="1"/>
    </xf>
    <xf numFmtId="0" fontId="4" fillId="0" borderId="1" xfId="5" applyNumberFormat="1" applyFont="1" applyBorder="1" applyAlignment="1" applyProtection="1">
      <alignment horizontal="left" vertical="top" wrapText="1"/>
    </xf>
    <xf numFmtId="0" fontId="4" fillId="0" borderId="1" xfId="5" applyNumberFormat="1" applyFont="1" applyFill="1" applyBorder="1" applyAlignment="1" applyProtection="1">
      <alignment horizontal="left" vertical="top" wrapText="1"/>
    </xf>
    <xf numFmtId="0" fontId="4" fillId="0" borderId="1" xfId="5" applyNumberFormat="1" applyFont="1" applyFill="1" applyBorder="1" applyAlignment="1" applyProtection="1">
      <alignment horizontal="center" vertical="center" wrapText="1"/>
    </xf>
    <xf numFmtId="0" fontId="4" fillId="0" borderId="0" xfId="5" applyFont="1" applyFill="1" applyAlignme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0" fillId="0" borderId="0" xfId="0" applyFont="1" applyProtection="1">
      <alignment vertical="center"/>
    </xf>
    <xf numFmtId="0" fontId="4" fillId="0" borderId="1" xfId="5" applyNumberFormat="1" applyFont="1" applyBorder="1" applyAlignment="1" applyProtection="1">
      <alignment horizontal="center" vertical="center"/>
    </xf>
    <xf numFmtId="0" fontId="4" fillId="0" borderId="1" xfId="5"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vertical="center"/>
    </xf>
    <xf numFmtId="0" fontId="0" fillId="0" borderId="20" xfId="0" applyBorder="1" applyProtection="1">
      <alignment vertical="center"/>
    </xf>
    <xf numFmtId="0" fontId="0" fillId="0" borderId="0" xfId="0" applyBorder="1" applyProtection="1">
      <alignment vertical="center"/>
    </xf>
    <xf numFmtId="0" fontId="0" fillId="0" borderId="21" xfId="0" applyBorder="1" applyProtection="1">
      <alignment vertical="center"/>
    </xf>
    <xf numFmtId="0" fontId="0" fillId="0" borderId="22" xfId="0" applyBorder="1" applyProtection="1">
      <alignment vertical="center"/>
    </xf>
    <xf numFmtId="0" fontId="0" fillId="6" borderId="0" xfId="0" applyFill="1">
      <alignment vertical="center"/>
    </xf>
    <xf numFmtId="0" fontId="35" fillId="0" borderId="3" xfId="0" applyFont="1" applyBorder="1" applyProtection="1">
      <alignment vertical="center"/>
    </xf>
    <xf numFmtId="0" fontId="35"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8" borderId="0" xfId="0" applyFill="1">
      <alignment vertical="center"/>
    </xf>
    <xf numFmtId="0" fontId="0" fillId="0" borderId="0" xfId="0" applyAlignment="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5" fillId="4" borderId="0" xfId="0" applyFont="1" applyFill="1">
      <alignment vertical="center"/>
    </xf>
    <xf numFmtId="0" fontId="0" fillId="4" borderId="6" xfId="0" applyFont="1" applyFill="1" applyBorder="1">
      <alignment vertical="center"/>
    </xf>
    <xf numFmtId="0" fontId="0" fillId="4" borderId="8" xfId="0" applyFill="1" applyBorder="1">
      <alignment vertical="center"/>
    </xf>
    <xf numFmtId="0" fontId="14" fillId="4" borderId="17" xfId="0" applyFont="1" applyFill="1" applyBorder="1">
      <alignment vertical="center"/>
    </xf>
    <xf numFmtId="0" fontId="0" fillId="4" borderId="9" xfId="0"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4" fillId="0" borderId="0" xfId="0" applyNumberFormat="1" applyFont="1">
      <alignment vertical="center"/>
    </xf>
    <xf numFmtId="0" fontId="4" fillId="0" borderId="0" xfId="0" applyFont="1">
      <alignment vertical="center"/>
    </xf>
    <xf numFmtId="0" fontId="43" fillId="0" borderId="0" xfId="0" applyFont="1">
      <alignment vertical="center"/>
    </xf>
    <xf numFmtId="0" fontId="44" fillId="0" borderId="0" xfId="0" applyFont="1">
      <alignment vertical="center"/>
    </xf>
    <xf numFmtId="0" fontId="4" fillId="0" borderId="0" xfId="0" applyFont="1" applyProtection="1">
      <alignment vertical="center"/>
    </xf>
    <xf numFmtId="0" fontId="4" fillId="12" borderId="1" xfId="0" applyFont="1" applyFill="1" applyBorder="1" applyAlignment="1" applyProtection="1">
      <alignment horizontal="center" vertical="center" shrinkToFit="1"/>
    </xf>
    <xf numFmtId="49" fontId="4" fillId="0" borderId="0" xfId="0" applyNumberFormat="1" applyFont="1">
      <alignment vertical="center"/>
    </xf>
    <xf numFmtId="49" fontId="4" fillId="0" borderId="0" xfId="0" applyNumberFormat="1" applyFont="1" applyAlignment="1" applyProtection="1">
      <alignment horizontal="center" vertical="center"/>
    </xf>
    <xf numFmtId="49" fontId="4" fillId="0" borderId="0" xfId="0" applyNumberFormat="1" applyFont="1" applyAlignment="1">
      <alignment horizontal="center" vertical="center"/>
    </xf>
    <xf numFmtId="0" fontId="4" fillId="12" borderId="0" xfId="0" applyFont="1" applyFill="1" applyBorder="1" applyAlignment="1" applyProtection="1">
      <alignment horizontal="center" vertical="center" shrinkToFit="1"/>
    </xf>
    <xf numFmtId="0" fontId="12" fillId="0" borderId="3" xfId="0" applyFont="1" applyFill="1" applyBorder="1">
      <alignment vertical="center"/>
    </xf>
    <xf numFmtId="0" fontId="0" fillId="0" borderId="0" xfId="0" applyAlignment="1" applyProtection="1">
      <alignment vertical="center"/>
    </xf>
    <xf numFmtId="0" fontId="0" fillId="13" borderId="0" xfId="0" applyFill="1" applyProtection="1">
      <alignment vertical="center"/>
    </xf>
    <xf numFmtId="0" fontId="27" fillId="4" borderId="0" xfId="0" applyFont="1" applyFill="1" applyBorder="1" applyAlignment="1">
      <alignment horizontal="left" vertical="center"/>
    </xf>
    <xf numFmtId="0" fontId="0" fillId="0" borderId="22" xfId="0" applyBorder="1" applyAlignment="1" applyProtection="1">
      <alignment horizontal="center" vertical="center"/>
    </xf>
    <xf numFmtId="0" fontId="0" fillId="8" borderId="0" xfId="0" applyFill="1" applyAlignment="1" applyProtection="1">
      <alignment vertical="center"/>
    </xf>
    <xf numFmtId="0" fontId="28" fillId="0" borderId="0" xfId="0" applyFont="1" applyProtection="1">
      <alignment vertical="center"/>
    </xf>
    <xf numFmtId="0" fontId="28" fillId="0" borderId="0" xfId="0" applyFont="1" applyAlignment="1" applyProtection="1">
      <alignment horizontal="right" vertical="center"/>
    </xf>
    <xf numFmtId="0" fontId="0" fillId="0" borderId="0" xfId="0" applyBorder="1" applyAlignment="1" applyProtection="1">
      <alignment horizontal="center" vertical="center"/>
    </xf>
    <xf numFmtId="0" fontId="28" fillId="0" borderId="0" xfId="0" applyFont="1" applyBorder="1" applyAlignment="1" applyProtection="1">
      <alignment horizontal="lef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28" fillId="0" borderId="0" xfId="0" applyFont="1" applyAlignment="1" applyProtection="1">
      <alignment horizontal="center" vertical="center"/>
    </xf>
    <xf numFmtId="0" fontId="10" fillId="4" borderId="0" xfId="0" applyFont="1" applyFill="1" applyBorder="1" applyAlignment="1">
      <alignment horizontal="left" wrapText="1"/>
    </xf>
    <xf numFmtId="0" fontId="49" fillId="0" borderId="0" xfId="0" applyFont="1">
      <alignment vertical="center"/>
    </xf>
    <xf numFmtId="0" fontId="49" fillId="6" borderId="0" xfId="0" applyFont="1" applyFill="1">
      <alignment vertical="center"/>
    </xf>
    <xf numFmtId="0" fontId="0" fillId="0" borderId="0" xfId="0" applyFill="1" applyProtection="1">
      <alignment vertical="center"/>
    </xf>
    <xf numFmtId="0" fontId="14" fillId="0" borderId="0" xfId="0" applyFont="1" applyAlignment="1" applyProtection="1">
      <alignment horizontal="center" vertical="center"/>
    </xf>
    <xf numFmtId="0" fontId="14" fillId="0" borderId="0" xfId="0" applyFont="1" applyProtection="1">
      <alignment vertical="center"/>
    </xf>
    <xf numFmtId="0" fontId="0" fillId="0" borderId="0" xfId="0" applyAlignment="1" applyProtection="1">
      <alignment horizontal="center" vertical="center"/>
    </xf>
    <xf numFmtId="49" fontId="4" fillId="0" borderId="1" xfId="5" applyNumberFormat="1" applyFont="1" applyBorder="1" applyAlignment="1" applyProtection="1">
      <alignment horizontal="center" vertical="center"/>
    </xf>
    <xf numFmtId="0" fontId="0" fillId="0" borderId="0" xfId="0" applyAlignment="1" applyProtection="1">
      <alignment horizontal="center" vertical="center"/>
    </xf>
    <xf numFmtId="0" fontId="38" fillId="9" borderId="6" xfId="5" applyFont="1" applyFill="1" applyBorder="1" applyAlignment="1" applyProtection="1">
      <alignment horizontal="center" vertical="center" wrapText="1"/>
    </xf>
    <xf numFmtId="0" fontId="4" fillId="14" borderId="14" xfId="5" applyFont="1" applyFill="1" applyBorder="1" applyAlignment="1" applyProtection="1">
      <alignment horizontal="center" vertical="center" wrapText="1"/>
    </xf>
    <xf numFmtId="0" fontId="0" fillId="6" borderId="2" xfId="0" applyFill="1" applyBorder="1" applyAlignment="1" applyProtection="1">
      <alignment vertical="top" wrapText="1"/>
      <protection locked="0"/>
    </xf>
    <xf numFmtId="0" fontId="0" fillId="0" borderId="3" xfId="0" applyBorder="1" applyAlignment="1">
      <alignment vertical="top" wrapText="1"/>
    </xf>
    <xf numFmtId="0" fontId="0" fillId="0" borderId="4" xfId="0" applyBorder="1" applyAlignment="1">
      <alignment vertical="top" wrapText="1"/>
    </xf>
    <xf numFmtId="0" fontId="0" fillId="6" borderId="5" xfId="0" applyFill="1" applyBorder="1" applyAlignment="1" applyProtection="1">
      <alignment vertical="top" wrapText="1"/>
      <protection locked="0"/>
    </xf>
    <xf numFmtId="0" fontId="0" fillId="0" borderId="0" xfId="0"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8" fillId="0" borderId="0" xfId="0" applyFont="1" applyAlignment="1" applyProtection="1">
      <alignment horizontal="left" vertical="center"/>
    </xf>
    <xf numFmtId="0" fontId="0" fillId="0" borderId="0" xfId="0" applyAlignment="1">
      <alignment horizontal="left" vertical="center"/>
    </xf>
    <xf numFmtId="0" fontId="46" fillId="8" borderId="0" xfId="0" applyFont="1" applyFill="1" applyBorder="1" applyAlignment="1" applyProtection="1">
      <alignment horizontal="center" vertical="center"/>
      <protection locked="0"/>
    </xf>
    <xf numFmtId="0" fontId="29" fillId="0" borderId="0" xfId="0" applyFont="1" applyBorder="1" applyAlignment="1">
      <alignment horizontal="center" vertical="center"/>
    </xf>
    <xf numFmtId="0" fontId="47" fillId="0" borderId="0" xfId="0" applyFont="1" applyAlignment="1" applyProtection="1">
      <alignment horizontal="center" vertical="center"/>
    </xf>
    <xf numFmtId="0" fontId="47" fillId="0" borderId="0" xfId="0" applyFont="1" applyAlignment="1">
      <alignment horizontal="center" vertical="center"/>
    </xf>
    <xf numFmtId="0" fontId="47" fillId="0" borderId="22" xfId="0" applyFont="1" applyBorder="1" applyAlignment="1">
      <alignment horizontal="center" vertical="center"/>
    </xf>
    <xf numFmtId="0" fontId="46" fillId="8"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5" xfId="0" applyFont="1" applyBorder="1" applyAlignment="1">
      <alignment horizontal="center" vertical="center"/>
    </xf>
    <xf numFmtId="0" fontId="47" fillId="0" borderId="5" xfId="0" applyFont="1" applyBorder="1" applyAlignment="1" applyProtection="1">
      <alignment horizontal="center" vertical="center"/>
    </xf>
    <xf numFmtId="0" fontId="28" fillId="0" borderId="0" xfId="0" applyFont="1" applyAlignment="1" applyProtection="1">
      <alignment horizontal="center" vertical="center" shrinkToFit="1"/>
    </xf>
    <xf numFmtId="0" fontId="28" fillId="0" borderId="0" xfId="0" applyFont="1" applyAlignment="1" applyProtection="1">
      <alignment horizontal="center" vertical="center"/>
    </xf>
    <xf numFmtId="0" fontId="0" fillId="0" borderId="0" xfId="0" applyFill="1" applyAlignment="1" applyProtection="1">
      <alignment vertical="center" wrapText="1"/>
    </xf>
    <xf numFmtId="0" fontId="0" fillId="0" borderId="0" xfId="0" applyFill="1" applyAlignment="1" applyProtection="1">
      <alignment vertical="center"/>
    </xf>
    <xf numFmtId="0" fontId="28" fillId="0" borderId="12" xfId="0" applyFont="1" applyBorder="1" applyAlignment="1" applyProtection="1">
      <alignment horizontal="center" vertical="center" shrinkToFit="1"/>
    </xf>
    <xf numFmtId="0" fontId="28" fillId="0" borderId="13" xfId="0" applyFont="1" applyBorder="1" applyAlignment="1" applyProtection="1">
      <alignment horizontal="center" vertical="center" shrinkToFit="1"/>
    </xf>
    <xf numFmtId="0" fontId="28" fillId="0" borderId="28" xfId="0" applyFont="1" applyBorder="1" applyAlignment="1" applyProtection="1">
      <alignment horizontal="center" vertical="center" shrinkToFit="1"/>
    </xf>
    <xf numFmtId="0" fontId="28" fillId="0" borderId="1" xfId="0" applyFont="1" applyBorder="1" applyAlignment="1" applyProtection="1">
      <alignment horizontal="center" vertical="center" shrinkToFit="1"/>
    </xf>
    <xf numFmtId="0" fontId="0" fillId="6" borderId="31" xfId="0" applyFill="1" applyBorder="1" applyAlignment="1" applyProtection="1">
      <alignment horizontal="center" vertical="center" shrinkToFit="1"/>
      <protection locked="0"/>
    </xf>
    <xf numFmtId="0" fontId="0" fillId="6" borderId="18" xfId="0" applyFill="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6" borderId="7" xfId="0"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6" borderId="2" xfId="0"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6" borderId="30" xfId="0" applyFill="1" applyBorder="1" applyAlignment="1" applyProtection="1">
      <alignment horizontal="center" vertical="center" shrinkToFit="1"/>
      <protection locked="0"/>
    </xf>
    <xf numFmtId="0" fontId="0" fillId="6" borderId="22" xfId="0" applyFill="1" applyBorder="1" applyAlignment="1" applyProtection="1">
      <alignment horizontal="center" vertical="center" shrinkToFit="1"/>
      <protection locked="0"/>
    </xf>
    <xf numFmtId="0" fontId="0" fillId="0" borderId="2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11" borderId="1" xfId="0" applyNumberFormat="1" applyFill="1" applyBorder="1" applyAlignment="1" applyProtection="1">
      <alignment horizontal="center" vertical="center"/>
    </xf>
    <xf numFmtId="0" fontId="0" fillId="6" borderId="13" xfId="0"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0" fillId="11" borderId="13" xfId="0" applyNumberFormat="1" applyFill="1" applyBorder="1" applyAlignment="1" applyProtection="1">
      <alignment horizontal="center" vertical="center"/>
    </xf>
    <xf numFmtId="0" fontId="0" fillId="11" borderId="27" xfId="0" applyNumberFormat="1" applyFill="1" applyBorder="1" applyAlignment="1" applyProtection="1">
      <alignment horizontal="center" vertical="center"/>
    </xf>
    <xf numFmtId="0" fontId="0" fillId="11" borderId="29" xfId="0" applyNumberFormat="1" applyFill="1" applyBorder="1" applyAlignment="1" applyProtection="1">
      <alignment horizontal="center" vertical="center"/>
    </xf>
    <xf numFmtId="0" fontId="28" fillId="0" borderId="0" xfId="0" applyFont="1" applyAlignment="1" applyProtection="1">
      <alignment horizontal="right" vertical="center"/>
    </xf>
    <xf numFmtId="0" fontId="0" fillId="0" borderId="0" xfId="0" applyAlignment="1" applyProtection="1">
      <alignment vertical="center"/>
    </xf>
    <xf numFmtId="0" fontId="0" fillId="0" borderId="6" xfId="0" applyBorder="1" applyAlignment="1" applyProtection="1">
      <alignment vertical="center"/>
    </xf>
    <xf numFmtId="0" fontId="28" fillId="0" borderId="5" xfId="0" applyFont="1" applyBorder="1" applyAlignment="1" applyProtection="1">
      <alignment horizontal="left" vertical="center"/>
    </xf>
    <xf numFmtId="0" fontId="0" fillId="0" borderId="0" xfId="0" applyAlignment="1" applyProtection="1">
      <alignment horizontal="left" vertical="center"/>
    </xf>
    <xf numFmtId="0" fontId="0" fillId="6" borderId="10"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6" borderId="3" xfId="0" applyFill="1" applyBorder="1" applyAlignment="1" applyProtection="1">
      <alignment vertical="top" wrapText="1"/>
      <protection locked="0"/>
    </xf>
    <xf numFmtId="0" fontId="0" fillId="6" borderId="4" xfId="0" applyFill="1" applyBorder="1" applyAlignment="1" applyProtection="1">
      <alignment vertical="top" wrapText="1"/>
      <protection locked="0"/>
    </xf>
    <xf numFmtId="0" fontId="0" fillId="6" borderId="0"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6" borderId="7" xfId="0" applyFill="1" applyBorder="1" applyAlignment="1" applyProtection="1">
      <alignment vertical="top" wrapText="1"/>
      <protection locked="0"/>
    </xf>
    <xf numFmtId="0" fontId="0" fillId="6" borderId="8" xfId="0" applyFill="1" applyBorder="1" applyAlignment="1" applyProtection="1">
      <alignment vertical="top" wrapText="1"/>
      <protection locked="0"/>
    </xf>
    <xf numFmtId="0" fontId="0" fillId="6" borderId="9" xfId="0" applyFill="1" applyBorder="1" applyAlignment="1" applyProtection="1">
      <alignment vertical="top" wrapText="1"/>
      <protection locked="0"/>
    </xf>
    <xf numFmtId="0" fontId="0" fillId="0" borderId="0" xfId="0" applyAlignment="1" applyProtection="1">
      <alignment horizontal="right" vertical="center"/>
    </xf>
    <xf numFmtId="0" fontId="0" fillId="0" borderId="6" xfId="0" applyBorder="1" applyAlignment="1" applyProtection="1">
      <alignment horizontal="right" vertical="center"/>
    </xf>
    <xf numFmtId="0" fontId="28"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0" fillId="6" borderId="11"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28" fillId="0" borderId="6" xfId="0" applyFont="1" applyBorder="1" applyAlignment="1" applyProtection="1">
      <alignment horizontal="right" vertical="center"/>
    </xf>
    <xf numFmtId="0" fontId="26" fillId="10" borderId="0" xfId="0" applyFont="1" applyFill="1" applyAlignment="1" applyProtection="1">
      <alignment horizontal="center" vertical="center"/>
    </xf>
    <xf numFmtId="0" fontId="42" fillId="0" borderId="0" xfId="0" applyFont="1" applyAlignment="1" applyProtection="1">
      <alignment vertical="center" wrapText="1"/>
    </xf>
    <xf numFmtId="0" fontId="42" fillId="0" borderId="6" xfId="0" applyFont="1" applyBorder="1" applyAlignment="1" applyProtection="1">
      <alignment vertical="center" wrapText="1"/>
    </xf>
    <xf numFmtId="0" fontId="29" fillId="0" borderId="0" xfId="0" applyFont="1" applyAlignment="1" applyProtection="1">
      <alignment horizontal="right" vertical="center"/>
    </xf>
    <xf numFmtId="0" fontId="13" fillId="0" borderId="0" xfId="0" applyFont="1" applyAlignment="1" applyProtection="1">
      <alignment horizontal="right" vertical="center"/>
    </xf>
    <xf numFmtId="0" fontId="13" fillId="0" borderId="6" xfId="0" applyFont="1" applyBorder="1" applyAlignment="1" applyProtection="1">
      <alignment horizontal="right" vertical="center"/>
    </xf>
    <xf numFmtId="0" fontId="0" fillId="6" borderId="2"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8"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28" fillId="0" borderId="2" xfId="0" applyFont="1" applyBorder="1" applyAlignment="1" applyProtection="1">
      <alignment horizontal="center" vertical="center" shrinkToFit="1"/>
    </xf>
    <xf numFmtId="0" fontId="28" fillId="0" borderId="3" xfId="0" applyFont="1"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28" fillId="0" borderId="7" xfId="0" applyFont="1" applyBorder="1" applyAlignment="1" applyProtection="1">
      <alignment horizontal="center" vertical="center" shrinkToFi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0" fillId="0" borderId="0" xfId="0" applyAlignment="1" applyProtection="1">
      <alignment horizontal="center" vertical="center"/>
    </xf>
    <xf numFmtId="0" fontId="0" fillId="0" borderId="0" xfId="0" applyAlignment="1" applyProtection="1">
      <alignment vertical="center" wrapText="1"/>
    </xf>
    <xf numFmtId="0" fontId="28" fillId="0" borderId="26" xfId="0" applyFont="1" applyBorder="1" applyAlignment="1" applyProtection="1">
      <alignment horizontal="center" vertical="center" shrinkToFit="1"/>
    </xf>
    <xf numFmtId="0" fontId="0" fillId="8" borderId="2" xfId="0" applyNumberFormat="1" applyFill="1" applyBorder="1" applyAlignment="1" applyProtection="1">
      <alignment horizontal="center" vertical="center" shrinkToFit="1"/>
      <protection locked="0"/>
    </xf>
    <xf numFmtId="0" fontId="0" fillId="8" borderId="3" xfId="0" applyFill="1" applyBorder="1" applyAlignment="1" applyProtection="1">
      <alignment horizontal="center" vertical="center" shrinkToFit="1"/>
      <protection locked="0"/>
    </xf>
    <xf numFmtId="0" fontId="0" fillId="8" borderId="4" xfId="0" applyFill="1" applyBorder="1" applyAlignment="1" applyProtection="1">
      <alignment horizontal="center" vertical="center" shrinkToFit="1"/>
      <protection locked="0"/>
    </xf>
    <xf numFmtId="0" fontId="0" fillId="8" borderId="30" xfId="0" applyFill="1" applyBorder="1" applyAlignment="1" applyProtection="1">
      <alignment horizontal="center" vertical="center" shrinkToFit="1"/>
      <protection locked="0"/>
    </xf>
    <xf numFmtId="0" fontId="0" fillId="8" borderId="22" xfId="0" applyFill="1" applyBorder="1" applyAlignment="1" applyProtection="1">
      <alignment horizontal="center" vertical="center" shrinkToFit="1"/>
      <protection locked="0"/>
    </xf>
    <xf numFmtId="0" fontId="0" fillId="8" borderId="33" xfId="0" applyFill="1" applyBorder="1" applyAlignment="1" applyProtection="1">
      <alignment horizontal="center" vertical="center" shrinkToFit="1"/>
      <protection locked="0"/>
    </xf>
    <xf numFmtId="49" fontId="0" fillId="6" borderId="2" xfId="0" applyNumberFormat="1" applyFill="1" applyBorder="1" applyAlignment="1" applyProtection="1">
      <alignment horizontal="center" vertical="center" shrinkToFit="1"/>
      <protection locked="0"/>
    </xf>
    <xf numFmtId="49" fontId="0" fillId="6" borderId="3" xfId="0" applyNumberFormat="1" applyFill="1" applyBorder="1" applyAlignment="1" applyProtection="1">
      <alignment horizontal="center" vertical="center" shrinkToFit="1"/>
      <protection locked="0"/>
    </xf>
    <xf numFmtId="49" fontId="0" fillId="6" borderId="24" xfId="0" applyNumberFormat="1" applyFill="1" applyBorder="1" applyAlignment="1" applyProtection="1">
      <alignment horizontal="center" vertical="center" shrinkToFit="1"/>
      <protection locked="0"/>
    </xf>
    <xf numFmtId="49" fontId="0" fillId="6" borderId="30" xfId="0" applyNumberFormat="1" applyFill="1" applyBorder="1" applyAlignment="1" applyProtection="1">
      <alignment horizontal="center" vertical="center" shrinkToFit="1"/>
      <protection locked="0"/>
    </xf>
    <xf numFmtId="49" fontId="0" fillId="6" borderId="22" xfId="0" applyNumberFormat="1" applyFill="1" applyBorder="1" applyAlignment="1" applyProtection="1">
      <alignment horizontal="center" vertical="center" shrinkToFit="1"/>
      <protection locked="0"/>
    </xf>
    <xf numFmtId="49" fontId="0" fillId="6" borderId="23" xfId="0" applyNumberFormat="1" applyFill="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xf>
    <xf numFmtId="0" fontId="0" fillId="11" borderId="13" xfId="0" applyNumberFormat="1" applyFill="1" applyBorder="1" applyAlignment="1" applyProtection="1">
      <alignment horizontal="center" vertical="center" shrinkToFit="1"/>
    </xf>
    <xf numFmtId="0" fontId="0" fillId="11" borderId="27" xfId="0" applyNumberFormat="1" applyFill="1" applyBorder="1" applyAlignment="1" applyProtection="1">
      <alignment horizontal="center" vertical="center" shrinkToFit="1"/>
    </xf>
    <xf numFmtId="0" fontId="0" fillId="11" borderId="1" xfId="0" applyNumberFormat="1" applyFill="1" applyBorder="1" applyAlignment="1" applyProtection="1">
      <alignment horizontal="center" vertical="center" shrinkToFit="1"/>
    </xf>
    <xf numFmtId="0" fontId="0" fillId="11" borderId="29" xfId="0" applyNumberFormat="1" applyFill="1" applyBorder="1" applyAlignment="1" applyProtection="1">
      <alignment horizontal="center" vertical="center" shrinkToFit="1"/>
    </xf>
    <xf numFmtId="0" fontId="0" fillId="11" borderId="5" xfId="0" applyFill="1" applyBorder="1" applyAlignment="1" applyProtection="1">
      <alignment horizontal="center" vertical="center" shrinkToFit="1"/>
    </xf>
    <xf numFmtId="0" fontId="0" fillId="11" borderId="0" xfId="0" applyFill="1" applyBorder="1" applyAlignment="1" applyProtection="1">
      <alignment horizontal="center" vertical="center" shrinkToFit="1"/>
    </xf>
    <xf numFmtId="0" fontId="0" fillId="11" borderId="0" xfId="0" applyFill="1" applyAlignment="1" applyProtection="1">
      <alignment horizontal="center" vertical="center" shrinkToFit="1"/>
    </xf>
    <xf numFmtId="0" fontId="0" fillId="11" borderId="6" xfId="0" applyFill="1" applyBorder="1" applyAlignment="1" applyProtection="1">
      <alignment horizontal="center" vertical="center" shrinkToFit="1"/>
    </xf>
    <xf numFmtId="0" fontId="0" fillId="11" borderId="7" xfId="0" applyFill="1" applyBorder="1" applyAlignment="1" applyProtection="1">
      <alignment horizontal="center" vertical="center" shrinkToFit="1"/>
    </xf>
    <xf numFmtId="0" fontId="0" fillId="11" borderId="8" xfId="0" applyFill="1" applyBorder="1" applyAlignment="1" applyProtection="1">
      <alignment horizontal="center" vertical="center" shrinkToFit="1"/>
    </xf>
    <xf numFmtId="0" fontId="0" fillId="11" borderId="9" xfId="0" applyFill="1" applyBorder="1" applyAlignment="1" applyProtection="1">
      <alignment horizontal="center" vertical="center" shrinkToFit="1"/>
    </xf>
    <xf numFmtId="0" fontId="36" fillId="6" borderId="2" xfId="9" applyNumberFormat="1" applyFill="1" applyBorder="1" applyAlignment="1" applyProtection="1">
      <alignment horizontal="center" vertical="center" shrinkToFit="1"/>
      <protection locked="0"/>
    </xf>
    <xf numFmtId="0" fontId="0" fillId="6" borderId="3" xfId="0" applyNumberFormat="1" applyFill="1" applyBorder="1" applyAlignment="1" applyProtection="1">
      <alignment horizontal="center" vertical="center" shrinkToFit="1"/>
      <protection locked="0"/>
    </xf>
    <xf numFmtId="0" fontId="0" fillId="6" borderId="24" xfId="0" applyNumberFormat="1" applyFill="1" applyBorder="1" applyAlignment="1" applyProtection="1">
      <alignment horizontal="center" vertical="center" shrinkToFit="1"/>
      <protection locked="0"/>
    </xf>
    <xf numFmtId="0" fontId="0" fillId="6" borderId="30" xfId="0" applyNumberFormat="1" applyFill="1" applyBorder="1" applyAlignment="1" applyProtection="1">
      <alignment horizontal="center" vertical="center" shrinkToFit="1"/>
      <protection locked="0"/>
    </xf>
    <xf numFmtId="0" fontId="0" fillId="6" borderId="22" xfId="0" applyNumberFormat="1" applyFill="1" applyBorder="1" applyAlignment="1" applyProtection="1">
      <alignment horizontal="center" vertical="center" shrinkToFit="1"/>
      <protection locked="0"/>
    </xf>
    <xf numFmtId="0" fontId="0" fillId="6" borderId="23" xfId="0" applyNumberFormat="1" applyFill="1" applyBorder="1" applyAlignment="1" applyProtection="1">
      <alignment horizontal="center" vertical="center" shrinkToFit="1"/>
      <protection locked="0"/>
    </xf>
    <xf numFmtId="0" fontId="28" fillId="6" borderId="10" xfId="0" applyFont="1" applyFill="1" applyBorder="1" applyAlignment="1" applyProtection="1">
      <alignment horizontal="right" vertical="center" shrinkToFit="1"/>
      <protection locked="0"/>
    </xf>
    <xf numFmtId="0" fontId="0" fillId="6" borderId="11" xfId="0" applyFill="1" applyBorder="1" applyAlignment="1" applyProtection="1">
      <alignment horizontal="right" vertical="center" shrinkToFit="1"/>
      <protection locked="0"/>
    </xf>
    <xf numFmtId="0" fontId="0" fillId="6" borderId="11" xfId="0" applyFill="1" applyBorder="1" applyAlignment="1" applyProtection="1">
      <alignment vertical="center" shrinkToFit="1"/>
      <protection locked="0"/>
    </xf>
    <xf numFmtId="0" fontId="0" fillId="6" borderId="14" xfId="0" applyFill="1" applyBorder="1" applyAlignment="1" applyProtection="1">
      <alignment vertical="center" shrinkToFit="1"/>
      <protection locked="0"/>
    </xf>
    <xf numFmtId="0" fontId="28" fillId="0" borderId="0" xfId="0" applyFont="1" applyBorder="1" applyAlignment="1" applyProtection="1">
      <alignment horizontal="left" vertical="center"/>
    </xf>
    <xf numFmtId="0" fontId="27" fillId="0" borderId="0" xfId="0" applyFont="1" applyAlignment="1" applyProtection="1">
      <alignment horizontal="center" vertical="center"/>
    </xf>
    <xf numFmtId="0" fontId="28" fillId="0" borderId="0" xfId="0" applyFont="1" applyAlignment="1" applyProtection="1">
      <alignment vertical="center"/>
    </xf>
    <xf numFmtId="0" fontId="14" fillId="6" borderId="10" xfId="0" applyFont="1" applyFill="1" applyBorder="1" applyAlignment="1" applyProtection="1">
      <alignment horizontal="left" vertical="center"/>
      <protection locked="0"/>
    </xf>
    <xf numFmtId="0" fontId="14" fillId="6" borderId="11" xfId="0" applyFont="1" applyFill="1" applyBorder="1" applyAlignment="1" applyProtection="1">
      <alignment horizontal="left" vertical="center"/>
      <protection locked="0"/>
    </xf>
    <xf numFmtId="0" fontId="14" fillId="6" borderId="14" xfId="0" applyFont="1" applyFill="1" applyBorder="1" applyAlignment="1" applyProtection="1">
      <alignment horizontal="left" vertical="center"/>
      <protection locked="0"/>
    </xf>
    <xf numFmtId="0" fontId="0" fillId="0" borderId="0" xfId="0" applyAlignment="1">
      <alignment vertical="center"/>
    </xf>
    <xf numFmtId="0" fontId="29" fillId="0" borderId="0" xfId="0" applyFont="1" applyAlignment="1" applyProtection="1">
      <alignment vertical="center" wrapText="1"/>
    </xf>
    <xf numFmtId="0" fontId="13" fillId="0" borderId="0" xfId="0" applyFont="1" applyAlignment="1">
      <alignment vertical="center" wrapText="1"/>
    </xf>
    <xf numFmtId="0" fontId="0" fillId="0" borderId="0" xfId="0" applyAlignment="1">
      <alignment horizontal="right" vertical="center"/>
    </xf>
    <xf numFmtId="0" fontId="28" fillId="0" borderId="2" xfId="0" applyFont="1" applyBorder="1" applyAlignment="1" applyProtection="1">
      <alignment vertical="center" shrinkToFit="1"/>
    </xf>
    <xf numFmtId="0" fontId="28" fillId="0" borderId="3" xfId="0" applyFont="1" applyBorder="1" applyAlignment="1" applyProtection="1">
      <alignment vertical="center" shrinkToFit="1"/>
    </xf>
    <xf numFmtId="0" fontId="28" fillId="0" borderId="4" xfId="0" applyFont="1" applyBorder="1" applyAlignment="1" applyProtection="1">
      <alignment vertical="center" shrinkToFit="1"/>
    </xf>
    <xf numFmtId="0" fontId="28" fillId="0" borderId="7" xfId="0" applyFont="1" applyBorder="1" applyAlignment="1" applyProtection="1">
      <alignment vertical="center" shrinkToFit="1"/>
    </xf>
    <xf numFmtId="0" fontId="28" fillId="0" borderId="8" xfId="0" applyFont="1" applyBorder="1" applyAlignment="1" applyProtection="1">
      <alignment vertical="center" shrinkToFit="1"/>
    </xf>
    <xf numFmtId="0" fontId="28" fillId="0" borderId="9" xfId="0" applyFont="1" applyBorder="1" applyAlignment="1" applyProtection="1">
      <alignment vertical="center" shrinkToFit="1"/>
    </xf>
    <xf numFmtId="0" fontId="4" fillId="6" borderId="15" xfId="5" applyFont="1" applyFill="1" applyBorder="1" applyAlignment="1" applyProtection="1">
      <alignment horizontal="center" vertical="center"/>
    </xf>
    <xf numFmtId="0" fontId="4" fillId="6" borderId="17" xfId="5" applyFont="1" applyFill="1" applyBorder="1" applyAlignment="1" applyProtection="1">
      <alignment horizontal="center" vertical="center"/>
    </xf>
    <xf numFmtId="0" fontId="0" fillId="0" borderId="16" xfId="0" applyBorder="1" applyAlignment="1" applyProtection="1">
      <alignment horizontal="center" vertical="center"/>
    </xf>
    <xf numFmtId="0" fontId="4" fillId="6" borderId="10" xfId="5" applyFont="1" applyFill="1" applyBorder="1" applyAlignment="1" applyProtection="1">
      <alignment horizontal="center" vertical="center"/>
    </xf>
    <xf numFmtId="0" fontId="4" fillId="6" borderId="11" xfId="5" applyFont="1" applyFill="1" applyBorder="1" applyAlignment="1" applyProtection="1">
      <alignment horizontal="center" vertical="center"/>
    </xf>
    <xf numFmtId="0" fontId="4" fillId="6" borderId="14" xfId="5" applyFont="1" applyFill="1" applyBorder="1" applyAlignment="1" applyProtection="1">
      <alignment horizontal="center" vertical="center"/>
    </xf>
    <xf numFmtId="0" fontId="4" fillId="6" borderId="2" xfId="5" applyFont="1" applyFill="1" applyBorder="1" applyAlignment="1" applyProtection="1">
      <alignment horizontal="center" vertical="center" wrapText="1"/>
    </xf>
    <xf numFmtId="0" fontId="4" fillId="6" borderId="4" xfId="5" applyFont="1" applyFill="1" applyBorder="1" applyAlignment="1" applyProtection="1">
      <alignment horizontal="center" vertical="center"/>
    </xf>
    <xf numFmtId="0" fontId="4" fillId="6" borderId="15" xfId="5" applyFont="1" applyFill="1" applyBorder="1" applyAlignment="1" applyProtection="1">
      <alignment horizontal="center" vertical="center" wrapText="1"/>
    </xf>
    <xf numFmtId="0" fontId="4" fillId="6" borderId="17" xfId="5" applyFont="1" applyFill="1" applyBorder="1" applyAlignment="1" applyProtection="1">
      <alignment horizontal="center" vertical="center" wrapText="1"/>
    </xf>
    <xf numFmtId="0" fontId="4" fillId="6" borderId="16" xfId="5" applyFont="1" applyFill="1" applyBorder="1" applyAlignment="1" applyProtection="1">
      <alignment horizontal="center" vertical="center" wrapText="1"/>
    </xf>
    <xf numFmtId="0" fontId="4" fillId="6" borderId="15" xfId="5" applyFont="1" applyFill="1" applyBorder="1" applyAlignment="1" applyProtection="1">
      <alignment horizontal="center" vertical="center" shrinkToFit="1"/>
    </xf>
    <xf numFmtId="0" fontId="0" fillId="0" borderId="17" xfId="0" applyBorder="1" applyAlignment="1" applyProtection="1">
      <alignment horizontal="center" vertical="center"/>
    </xf>
    <xf numFmtId="0" fontId="4" fillId="6" borderId="1" xfId="5" applyFont="1" applyFill="1" applyBorder="1" applyAlignment="1" applyProtection="1">
      <alignment horizontal="center" vertical="center"/>
    </xf>
    <xf numFmtId="0" fontId="4" fillId="6" borderId="17" xfId="5" applyFont="1" applyFill="1" applyBorder="1" applyAlignment="1" applyProtection="1">
      <alignment horizontal="center" vertical="center" shrinkToFit="1"/>
    </xf>
    <xf numFmtId="0" fontId="4" fillId="6" borderId="16" xfId="5" applyFont="1" applyFill="1" applyBorder="1" applyAlignment="1" applyProtection="1">
      <alignment horizontal="center" vertical="center"/>
    </xf>
    <xf numFmtId="0" fontId="4" fillId="8" borderId="2" xfId="5" applyFont="1" applyFill="1" applyBorder="1" applyAlignment="1" applyProtection="1">
      <alignment horizontal="center" vertical="center"/>
    </xf>
    <xf numFmtId="0" fontId="0" fillId="8" borderId="5" xfId="0" applyFill="1" applyBorder="1" applyAlignment="1" applyProtection="1">
      <alignment horizontal="center" vertical="center"/>
    </xf>
    <xf numFmtId="0" fontId="0" fillId="8" borderId="7" xfId="0" applyFill="1" applyBorder="1" applyAlignment="1" applyProtection="1">
      <alignment horizontal="center" vertical="center"/>
    </xf>
    <xf numFmtId="0" fontId="4" fillId="6" borderId="15" xfId="5" applyFont="1" applyFill="1" applyBorder="1" applyAlignment="1" applyProtection="1">
      <alignment horizontal="center" vertical="center" textRotation="255" shrinkToFit="1"/>
    </xf>
    <xf numFmtId="0" fontId="0" fillId="0" borderId="17" xfId="0" applyBorder="1" applyAlignment="1" applyProtection="1">
      <alignment horizontal="center" vertical="center" textRotation="255" shrinkToFit="1"/>
    </xf>
    <xf numFmtId="0" fontId="0" fillId="0" borderId="16" xfId="0" applyBorder="1" applyAlignment="1" applyProtection="1">
      <alignment horizontal="center" vertical="center" textRotation="255" shrinkToFit="1"/>
    </xf>
    <xf numFmtId="0" fontId="4" fillId="7" borderId="2" xfId="5" applyFont="1" applyFill="1" applyBorder="1" applyAlignment="1" applyProtection="1">
      <alignment horizontal="center" vertical="center" textRotation="255" shrinkToFit="1"/>
    </xf>
    <xf numFmtId="0" fontId="0" fillId="7" borderId="5" xfId="0" applyFill="1" applyBorder="1" applyAlignment="1" applyProtection="1">
      <alignment horizontal="center" vertical="center" textRotation="255" shrinkToFit="1"/>
    </xf>
    <xf numFmtId="0" fontId="0" fillId="7" borderId="7" xfId="0" applyFill="1" applyBorder="1" applyAlignment="1" applyProtection="1">
      <alignment horizontal="center" vertical="center" textRotation="255" shrinkToFit="1"/>
    </xf>
    <xf numFmtId="0" fontId="4" fillId="7" borderId="0" xfId="5" applyFont="1" applyFill="1" applyAlignment="1" applyProtection="1">
      <alignment horizontal="center" vertical="center" textRotation="255" shrinkToFit="1"/>
    </xf>
    <xf numFmtId="0" fontId="0" fillId="7" borderId="0" xfId="0" applyFill="1" applyAlignment="1" applyProtection="1">
      <alignment horizontal="center" vertical="center" textRotation="255" shrinkToFit="1"/>
    </xf>
    <xf numFmtId="0" fontId="0" fillId="7" borderId="8" xfId="0" applyFill="1" applyBorder="1" applyAlignment="1" applyProtection="1">
      <alignment horizontal="center" vertical="center" textRotation="255" shrinkToFit="1"/>
    </xf>
    <xf numFmtId="0" fontId="0" fillId="6" borderId="17" xfId="0" applyFill="1" applyBorder="1" applyAlignment="1" applyProtection="1">
      <alignment horizontal="center" vertical="center" textRotation="255" shrinkToFit="1"/>
    </xf>
    <xf numFmtId="0" fontId="0" fillId="6" borderId="16" xfId="0" applyFill="1" applyBorder="1" applyAlignment="1" applyProtection="1">
      <alignment horizontal="center" vertical="center" textRotation="255" shrinkToFit="1"/>
    </xf>
    <xf numFmtId="0" fontId="4" fillId="7" borderId="2" xfId="5" applyFont="1" applyFill="1" applyBorder="1" applyAlignment="1" applyProtection="1">
      <alignment horizontal="center" vertical="center"/>
    </xf>
    <xf numFmtId="0" fontId="0" fillId="7" borderId="16" xfId="0" applyFill="1" applyBorder="1" applyAlignment="1" applyProtection="1">
      <alignment horizontal="center" vertical="center"/>
    </xf>
    <xf numFmtId="0" fontId="4" fillId="6" borderId="15" xfId="5" applyFont="1" applyFill="1" applyBorder="1" applyAlignment="1" applyProtection="1">
      <alignment horizontal="center" vertical="center" textRotation="255"/>
    </xf>
    <xf numFmtId="0" fontId="0" fillId="6" borderId="16" xfId="0" applyFill="1" applyBorder="1" applyAlignment="1" applyProtection="1">
      <alignment horizontal="center" vertical="center" textRotation="255"/>
    </xf>
    <xf numFmtId="0" fontId="0" fillId="6" borderId="17" xfId="0" applyFill="1" applyBorder="1" applyAlignment="1" applyProtection="1">
      <alignment horizontal="center" vertical="center" textRotation="255"/>
    </xf>
    <xf numFmtId="0" fontId="4" fillId="6" borderId="10" xfId="5" applyFont="1" applyFill="1" applyBorder="1" applyAlignment="1" applyProtection="1">
      <alignment horizontal="center" vertical="center" shrinkToFit="1"/>
    </xf>
    <xf numFmtId="0" fontId="4" fillId="6" borderId="11" xfId="5" applyFont="1" applyFill="1" applyBorder="1" applyAlignment="1" applyProtection="1">
      <alignment horizontal="center" vertical="center" shrinkToFit="1"/>
    </xf>
    <xf numFmtId="0" fontId="4" fillId="6" borderId="14" xfId="5" applyFont="1" applyFill="1" applyBorder="1" applyAlignment="1" applyProtection="1">
      <alignment horizontal="center" vertical="center" shrinkToFit="1"/>
    </xf>
    <xf numFmtId="0" fontId="4" fillId="7" borderId="15" xfId="5" applyFont="1" applyFill="1" applyBorder="1" applyAlignment="1" applyProtection="1">
      <alignment horizontal="center" vertical="center"/>
    </xf>
    <xf numFmtId="0" fontId="4" fillId="7" borderId="0" xfId="5" applyFont="1" applyFill="1" applyAlignment="1" applyProtection="1">
      <alignment horizontal="center" vertical="center" textRotation="255"/>
    </xf>
    <xf numFmtId="0" fontId="0" fillId="7" borderId="0" xfId="0" applyFill="1" applyAlignment="1" applyProtection="1">
      <alignment horizontal="center" vertical="center" textRotation="255"/>
    </xf>
    <xf numFmtId="0" fontId="0" fillId="7" borderId="8" xfId="0" applyFill="1" applyBorder="1" applyAlignment="1" applyProtection="1">
      <alignment horizontal="center" vertical="center" textRotation="255"/>
    </xf>
    <xf numFmtId="0" fontId="4" fillId="6" borderId="17" xfId="5" applyFont="1" applyFill="1" applyBorder="1" applyAlignment="1" applyProtection="1">
      <alignment horizontal="center" vertical="center" textRotation="255"/>
    </xf>
    <xf numFmtId="0" fontId="4" fillId="6" borderId="16" xfId="5" applyFont="1" applyFill="1" applyBorder="1" applyAlignment="1" applyProtection="1">
      <alignment horizontal="center" vertical="center" textRotation="255"/>
    </xf>
    <xf numFmtId="0" fontId="4" fillId="7" borderId="2" xfId="5" applyFont="1" applyFill="1" applyBorder="1" applyAlignment="1" applyProtection="1">
      <alignment horizontal="center" vertical="center" textRotation="255"/>
    </xf>
    <xf numFmtId="0" fontId="0" fillId="7" borderId="5" xfId="0" applyFill="1" applyBorder="1" applyAlignment="1" applyProtection="1">
      <alignment horizontal="center" vertical="center" textRotation="255"/>
    </xf>
    <xf numFmtId="0" fontId="0" fillId="7" borderId="7" xfId="0" applyFill="1" applyBorder="1" applyAlignment="1" applyProtection="1">
      <alignment horizontal="center" vertical="center" textRotation="255"/>
    </xf>
    <xf numFmtId="0" fontId="2" fillId="6" borderId="15" xfId="0" applyFont="1" applyFill="1" applyBorder="1" applyAlignment="1" applyProtection="1">
      <alignment horizontal="center" vertical="center"/>
    </xf>
    <xf numFmtId="0" fontId="4" fillId="6" borderId="16" xfId="0" applyFont="1" applyFill="1" applyBorder="1" applyAlignment="1" applyProtection="1">
      <alignment horizontal="center" vertical="center"/>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39" fillId="0" borderId="2" xfId="0" applyFont="1" applyFill="1" applyBorder="1" applyAlignment="1">
      <alignment horizontal="center" vertical="center" shrinkToFit="1"/>
    </xf>
    <xf numFmtId="0" fontId="40" fillId="0" borderId="3"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4" borderId="11"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1"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Border="1" applyAlignment="1">
      <alignment vertical="center"/>
    </xf>
    <xf numFmtId="0" fontId="27"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7" fillId="0" borderId="1" xfId="0" applyFont="1" applyFill="1" applyBorder="1" applyAlignment="1">
      <alignment horizontal="center" vertical="center" wrapText="1"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4" fillId="0" borderId="1"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4" borderId="8" xfId="0" applyFont="1" applyFill="1" applyBorder="1" applyAlignment="1">
      <alignment horizontal="left"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25"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2" xfId="0" applyFont="1" applyFill="1" applyBorder="1" applyAlignment="1">
      <alignment horizontal="left" vertical="center"/>
    </xf>
    <xf numFmtId="0" fontId="37" fillId="4" borderId="6" xfId="0" applyFont="1" applyFill="1" applyBorder="1" applyAlignment="1">
      <alignment horizontal="center" vertical="center" wrapText="1"/>
    </xf>
    <xf numFmtId="0" fontId="0" fillId="0" borderId="1" xfId="0" applyBorder="1" applyAlignment="1">
      <alignment horizontal="center" vertical="center" shrinkToFit="1"/>
    </xf>
    <xf numFmtId="0" fontId="0" fillId="8" borderId="0" xfId="0" applyFill="1" applyAlignment="1">
      <alignment horizontal="left" vertical="center"/>
    </xf>
  </cellXfs>
  <cellStyles count="11">
    <cellStyle name="どちらでもない 2" xfId="1"/>
    <cellStyle name="パーセント 2" xfId="2"/>
    <cellStyle name="ハイパーリンク" xfId="9" builtinId="8"/>
    <cellStyle name="ハイパーリンク 2" xfId="3"/>
    <cellStyle name="桁区切り 2" xfId="4"/>
    <cellStyle name="標準" xfId="0" builtinId="0"/>
    <cellStyle name="標準 2" xfId="5"/>
    <cellStyle name="標準 2 2" xfId="6"/>
    <cellStyle name="標準 2 3" xfId="10"/>
    <cellStyle name="標準 3" xfId="7"/>
    <cellStyle name="良い 2" xfId="8"/>
  </cellStyles>
  <dxfs count="12">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22</xdr:col>
      <xdr:colOff>182880</xdr:colOff>
      <xdr:row>44</xdr:row>
      <xdr:rowOff>7620</xdr:rowOff>
    </xdr:from>
    <xdr:to>
      <xdr:col>31</xdr:col>
      <xdr:colOff>182880</xdr:colOff>
      <xdr:row>45</xdr:row>
      <xdr:rowOff>137160</xdr:rowOff>
    </xdr:to>
    <xdr:sp macro="" textlink="">
      <xdr:nvSpPr>
        <xdr:cNvPr id="2" name="右中かっこ 1"/>
        <xdr:cNvSpPr/>
      </xdr:nvSpPr>
      <xdr:spPr>
        <a:xfrm rot="16200000">
          <a:off x="5082540" y="6804660"/>
          <a:ext cx="297180" cy="1714500"/>
        </a:xfrm>
        <a:prstGeom prst="rightBrace">
          <a:avLst>
            <a:gd name="adj1" fmla="val 8410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48</xdr:row>
      <xdr:rowOff>117100</xdr:rowOff>
    </xdr:from>
    <xdr:to>
      <xdr:col>22</xdr:col>
      <xdr:colOff>178525</xdr:colOff>
      <xdr:row>48</xdr:row>
      <xdr:rowOff>117566</xdr:rowOff>
    </xdr:to>
    <xdr:cxnSp macro="">
      <xdr:nvCxnSpPr>
        <xdr:cNvPr id="22" name="直線矢印コネクタ 21"/>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12895</xdr:colOff>
      <xdr:row>49</xdr:row>
      <xdr:rowOff>111238</xdr:rowOff>
    </xdr:from>
    <xdr:to>
      <xdr:col>22</xdr:col>
      <xdr:colOff>160940</xdr:colOff>
      <xdr:row>49</xdr:row>
      <xdr:rowOff>111704</xdr:rowOff>
    </xdr:to>
    <xdr:cxnSp macro="">
      <xdr:nvCxnSpPr>
        <xdr:cNvPr id="23" name="直線矢印コネクタ 22"/>
        <xdr:cNvCxnSpPr/>
      </xdr:nvCxnSpPr>
      <xdr:spPr>
        <a:xfrm>
          <a:off x="3881510" y="7930530"/>
          <a:ext cx="534907"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50</xdr:row>
      <xdr:rowOff>117100</xdr:rowOff>
    </xdr:from>
    <xdr:to>
      <xdr:col>22</xdr:col>
      <xdr:colOff>178525</xdr:colOff>
      <xdr:row>50</xdr:row>
      <xdr:rowOff>117566</xdr:rowOff>
    </xdr:to>
    <xdr:cxnSp macro="">
      <xdr:nvCxnSpPr>
        <xdr:cNvPr id="24" name="直線矢印コネクタ 23"/>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51</xdr:row>
      <xdr:rowOff>117100</xdr:rowOff>
    </xdr:from>
    <xdr:to>
      <xdr:col>22</xdr:col>
      <xdr:colOff>178525</xdr:colOff>
      <xdr:row>51</xdr:row>
      <xdr:rowOff>117566</xdr:rowOff>
    </xdr:to>
    <xdr:cxnSp macro="">
      <xdr:nvCxnSpPr>
        <xdr:cNvPr id="25" name="直線矢印コネクタ 24"/>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52</xdr:row>
      <xdr:rowOff>117100</xdr:rowOff>
    </xdr:from>
    <xdr:to>
      <xdr:col>22</xdr:col>
      <xdr:colOff>178525</xdr:colOff>
      <xdr:row>52</xdr:row>
      <xdr:rowOff>117566</xdr:rowOff>
    </xdr:to>
    <xdr:cxnSp macro="">
      <xdr:nvCxnSpPr>
        <xdr:cNvPr id="26" name="直線矢印コネクタ 25"/>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53</xdr:row>
      <xdr:rowOff>117100</xdr:rowOff>
    </xdr:from>
    <xdr:to>
      <xdr:col>22</xdr:col>
      <xdr:colOff>178525</xdr:colOff>
      <xdr:row>53</xdr:row>
      <xdr:rowOff>117566</xdr:rowOff>
    </xdr:to>
    <xdr:cxnSp macro="">
      <xdr:nvCxnSpPr>
        <xdr:cNvPr id="27" name="直線矢印コネクタ 26"/>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xdr:colOff>
      <xdr:row>54</xdr:row>
      <xdr:rowOff>117100</xdr:rowOff>
    </xdr:from>
    <xdr:to>
      <xdr:col>22</xdr:col>
      <xdr:colOff>178525</xdr:colOff>
      <xdr:row>54</xdr:row>
      <xdr:rowOff>117566</xdr:rowOff>
    </xdr:to>
    <xdr:cxnSp macro="">
      <xdr:nvCxnSpPr>
        <xdr:cNvPr id="28" name="直線矢印コネクタ 27"/>
        <xdr:cNvCxnSpPr/>
      </xdr:nvCxnSpPr>
      <xdr:spPr>
        <a:xfrm>
          <a:off x="3862251" y="9936014"/>
          <a:ext cx="531223" cy="466"/>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30480</xdr:colOff>
      <xdr:row>191</xdr:row>
      <xdr:rowOff>68581</xdr:rowOff>
    </xdr:from>
    <xdr:to>
      <xdr:col>16</xdr:col>
      <xdr:colOff>145619</xdr:colOff>
      <xdr:row>195</xdr:row>
      <xdr:rowOff>83821</xdr:rowOff>
    </xdr:to>
    <xdr:grpSp>
      <xdr:nvGrpSpPr>
        <xdr:cNvPr id="29" name="グループ化 28"/>
        <xdr:cNvGrpSpPr/>
      </xdr:nvGrpSpPr>
      <xdr:grpSpPr>
        <a:xfrm>
          <a:off x="2545080" y="32739331"/>
          <a:ext cx="953339" cy="701040"/>
          <a:chOff x="2326622" y="34137839"/>
          <a:chExt cx="877139" cy="990923"/>
        </a:xfrm>
      </xdr:grpSpPr>
      <xdr:cxnSp macro="">
        <xdr:nvCxnSpPr>
          <xdr:cNvPr id="30" name="直線矢印コネクタ 29"/>
          <xdr:cNvCxnSpPr/>
        </xdr:nvCxnSpPr>
        <xdr:spPr>
          <a:xfrm flipV="1">
            <a:off x="2326622" y="34155529"/>
            <a:ext cx="864813" cy="112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xdr:cNvCxnSpPr/>
        </xdr:nvCxnSpPr>
        <xdr:spPr>
          <a:xfrm>
            <a:off x="2873665" y="35124671"/>
            <a:ext cx="330096" cy="409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a:off x="2886836" y="34137839"/>
            <a:ext cx="1" cy="98723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49825</xdr:colOff>
      <xdr:row>191</xdr:row>
      <xdr:rowOff>101269</xdr:rowOff>
    </xdr:from>
    <xdr:to>
      <xdr:col>25</xdr:col>
      <xdr:colOff>149652</xdr:colOff>
      <xdr:row>191</xdr:row>
      <xdr:rowOff>101743</xdr:rowOff>
    </xdr:to>
    <xdr:cxnSp macro="">
      <xdr:nvCxnSpPr>
        <xdr:cNvPr id="34" name="直線矢印コネクタ 33"/>
        <xdr:cNvCxnSpPr/>
      </xdr:nvCxnSpPr>
      <xdr:spPr>
        <a:xfrm flipV="1">
          <a:off x="4498733" y="33265854"/>
          <a:ext cx="486688" cy="47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151751</xdr:colOff>
      <xdr:row>193</xdr:row>
      <xdr:rowOff>158290</xdr:rowOff>
    </xdr:from>
    <xdr:to>
      <xdr:col>25</xdr:col>
      <xdr:colOff>144781</xdr:colOff>
      <xdr:row>193</xdr:row>
      <xdr:rowOff>160020</xdr:rowOff>
    </xdr:to>
    <xdr:cxnSp macro="">
      <xdr:nvCxnSpPr>
        <xdr:cNvPr id="35" name="直線矢印コネクタ 34"/>
        <xdr:cNvCxnSpPr/>
      </xdr:nvCxnSpPr>
      <xdr:spPr>
        <a:xfrm>
          <a:off x="4723751" y="33229090"/>
          <a:ext cx="183530" cy="173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158262</xdr:colOff>
      <xdr:row>191</xdr:row>
      <xdr:rowOff>117230</xdr:rowOff>
    </xdr:from>
    <xdr:to>
      <xdr:col>24</xdr:col>
      <xdr:colOff>159076</xdr:colOff>
      <xdr:row>194</xdr:row>
      <xdr:rowOff>11925</xdr:rowOff>
    </xdr:to>
    <xdr:cxnSp macro="">
      <xdr:nvCxnSpPr>
        <xdr:cNvPr id="36" name="直線コネクタ 35"/>
        <xdr:cNvCxnSpPr/>
      </xdr:nvCxnSpPr>
      <xdr:spPr>
        <a:xfrm>
          <a:off x="4800600" y="33281815"/>
          <a:ext cx="814" cy="40464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41031</xdr:colOff>
      <xdr:row>199</xdr:row>
      <xdr:rowOff>76200</xdr:rowOff>
    </xdr:from>
    <xdr:to>
      <xdr:col>15</xdr:col>
      <xdr:colOff>164123</xdr:colOff>
      <xdr:row>201</xdr:row>
      <xdr:rowOff>105508</xdr:rowOff>
    </xdr:to>
    <xdr:grpSp>
      <xdr:nvGrpSpPr>
        <xdr:cNvPr id="41" name="グループ化 40"/>
        <xdr:cNvGrpSpPr/>
      </xdr:nvGrpSpPr>
      <xdr:grpSpPr>
        <a:xfrm>
          <a:off x="2555631" y="34118550"/>
          <a:ext cx="751742" cy="372208"/>
          <a:chOff x="2334842" y="35591843"/>
          <a:chExt cx="1218543" cy="517432"/>
        </a:xfrm>
      </xdr:grpSpPr>
      <xdr:cxnSp macro="">
        <xdr:nvCxnSpPr>
          <xdr:cNvPr id="42" name="直線矢印コネクタ 41"/>
          <xdr:cNvCxnSpPr/>
        </xdr:nvCxnSpPr>
        <xdr:spPr>
          <a:xfrm>
            <a:off x="2334842" y="35597920"/>
            <a:ext cx="1218543" cy="344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3" name="直線矢印コネクタ 42"/>
          <xdr:cNvCxnSpPr/>
        </xdr:nvCxnSpPr>
        <xdr:spPr>
          <a:xfrm>
            <a:off x="2891397" y="35852940"/>
            <a:ext cx="66198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直線矢印コネクタ 43"/>
          <xdr:cNvCxnSpPr/>
        </xdr:nvCxnSpPr>
        <xdr:spPr>
          <a:xfrm>
            <a:off x="2867585" y="36090225"/>
            <a:ext cx="6858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2881872" y="35591843"/>
            <a:ext cx="0" cy="517432"/>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46893</xdr:colOff>
      <xdr:row>203</xdr:row>
      <xdr:rowOff>87924</xdr:rowOff>
    </xdr:from>
    <xdr:to>
      <xdr:col>15</xdr:col>
      <xdr:colOff>158262</xdr:colOff>
      <xdr:row>206</xdr:row>
      <xdr:rowOff>82063</xdr:rowOff>
    </xdr:to>
    <xdr:grpSp>
      <xdr:nvGrpSpPr>
        <xdr:cNvPr id="46" name="グループ化 45"/>
        <xdr:cNvGrpSpPr/>
      </xdr:nvGrpSpPr>
      <xdr:grpSpPr>
        <a:xfrm>
          <a:off x="2561493" y="34816074"/>
          <a:ext cx="740019" cy="508489"/>
          <a:chOff x="2353235" y="36341797"/>
          <a:chExt cx="1219199" cy="721379"/>
        </a:xfrm>
      </xdr:grpSpPr>
      <xdr:cxnSp macro="">
        <xdr:nvCxnSpPr>
          <xdr:cNvPr id="47" name="直線矢印コネクタ 46"/>
          <xdr:cNvCxnSpPr/>
        </xdr:nvCxnSpPr>
        <xdr:spPr>
          <a:xfrm>
            <a:off x="2353235" y="36347874"/>
            <a:ext cx="1218543" cy="344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直線矢印コネクタ 47"/>
          <xdr:cNvCxnSpPr/>
        </xdr:nvCxnSpPr>
        <xdr:spPr>
          <a:xfrm>
            <a:off x="2913433" y="36602894"/>
            <a:ext cx="658345"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直線矢印コネクタ 48"/>
          <xdr:cNvCxnSpPr/>
        </xdr:nvCxnSpPr>
        <xdr:spPr>
          <a:xfrm>
            <a:off x="2885978" y="36840179"/>
            <a:ext cx="6858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flipH="1">
            <a:off x="2896160" y="36341797"/>
            <a:ext cx="4105" cy="7166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矢印コネクタ 50"/>
          <xdr:cNvCxnSpPr/>
        </xdr:nvCxnSpPr>
        <xdr:spPr>
          <a:xfrm>
            <a:off x="2886634" y="37063176"/>
            <a:ext cx="6858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30480</xdr:colOff>
      <xdr:row>247</xdr:row>
      <xdr:rowOff>68581</xdr:rowOff>
    </xdr:from>
    <xdr:to>
      <xdr:col>16</xdr:col>
      <xdr:colOff>145619</xdr:colOff>
      <xdr:row>251</xdr:row>
      <xdr:rowOff>83821</xdr:rowOff>
    </xdr:to>
    <xdr:grpSp>
      <xdr:nvGrpSpPr>
        <xdr:cNvPr id="52" name="グループ化 51"/>
        <xdr:cNvGrpSpPr/>
      </xdr:nvGrpSpPr>
      <xdr:grpSpPr>
        <a:xfrm>
          <a:off x="2545080" y="42340531"/>
          <a:ext cx="953339" cy="701040"/>
          <a:chOff x="2326622" y="34137839"/>
          <a:chExt cx="877139" cy="990923"/>
        </a:xfrm>
      </xdr:grpSpPr>
      <xdr:cxnSp macro="">
        <xdr:nvCxnSpPr>
          <xdr:cNvPr id="53" name="直線矢印コネクタ 52"/>
          <xdr:cNvCxnSpPr/>
        </xdr:nvCxnSpPr>
        <xdr:spPr>
          <a:xfrm flipV="1">
            <a:off x="2326622" y="34155529"/>
            <a:ext cx="864813" cy="112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xdr:cNvCxnSpPr/>
        </xdr:nvCxnSpPr>
        <xdr:spPr>
          <a:xfrm>
            <a:off x="2873665" y="35124671"/>
            <a:ext cx="330096" cy="409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2886836" y="34137839"/>
            <a:ext cx="1" cy="98723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49825</xdr:colOff>
      <xdr:row>247</xdr:row>
      <xdr:rowOff>101269</xdr:rowOff>
    </xdr:from>
    <xdr:to>
      <xdr:col>25</xdr:col>
      <xdr:colOff>149652</xdr:colOff>
      <xdr:row>247</xdr:row>
      <xdr:rowOff>101743</xdr:rowOff>
    </xdr:to>
    <xdr:cxnSp macro="">
      <xdr:nvCxnSpPr>
        <xdr:cNvPr id="56" name="直線矢印コネクタ 55"/>
        <xdr:cNvCxnSpPr/>
      </xdr:nvCxnSpPr>
      <xdr:spPr>
        <a:xfrm flipV="1">
          <a:off x="4379778" y="33360328"/>
          <a:ext cx="476345" cy="47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151751</xdr:colOff>
      <xdr:row>249</xdr:row>
      <xdr:rowOff>158290</xdr:rowOff>
    </xdr:from>
    <xdr:to>
      <xdr:col>25</xdr:col>
      <xdr:colOff>144781</xdr:colOff>
      <xdr:row>249</xdr:row>
      <xdr:rowOff>160020</xdr:rowOff>
    </xdr:to>
    <xdr:cxnSp macro="">
      <xdr:nvCxnSpPr>
        <xdr:cNvPr id="57" name="直線矢印コネクタ 56"/>
        <xdr:cNvCxnSpPr/>
      </xdr:nvCxnSpPr>
      <xdr:spPr>
        <a:xfrm>
          <a:off x="4669963" y="33758008"/>
          <a:ext cx="181289" cy="173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158262</xdr:colOff>
      <xdr:row>247</xdr:row>
      <xdr:rowOff>117230</xdr:rowOff>
    </xdr:from>
    <xdr:to>
      <xdr:col>24</xdr:col>
      <xdr:colOff>159076</xdr:colOff>
      <xdr:row>250</xdr:row>
      <xdr:rowOff>11925</xdr:rowOff>
    </xdr:to>
    <xdr:cxnSp macro="">
      <xdr:nvCxnSpPr>
        <xdr:cNvPr id="58" name="直線コネクタ 57"/>
        <xdr:cNvCxnSpPr/>
      </xdr:nvCxnSpPr>
      <xdr:spPr>
        <a:xfrm>
          <a:off x="4676474" y="33376289"/>
          <a:ext cx="814" cy="40568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41031</xdr:colOff>
      <xdr:row>255</xdr:row>
      <xdr:rowOff>76200</xdr:rowOff>
    </xdr:from>
    <xdr:to>
      <xdr:col>15</xdr:col>
      <xdr:colOff>164123</xdr:colOff>
      <xdr:row>257</xdr:row>
      <xdr:rowOff>105508</xdr:rowOff>
    </xdr:to>
    <xdr:grpSp>
      <xdr:nvGrpSpPr>
        <xdr:cNvPr id="59" name="グループ化 58"/>
        <xdr:cNvGrpSpPr/>
      </xdr:nvGrpSpPr>
      <xdr:grpSpPr>
        <a:xfrm>
          <a:off x="2555631" y="43719750"/>
          <a:ext cx="751742" cy="372208"/>
          <a:chOff x="2334842" y="35591843"/>
          <a:chExt cx="1218543" cy="517432"/>
        </a:xfrm>
      </xdr:grpSpPr>
      <xdr:cxnSp macro="">
        <xdr:nvCxnSpPr>
          <xdr:cNvPr id="60" name="直線矢印コネクタ 59"/>
          <xdr:cNvCxnSpPr/>
        </xdr:nvCxnSpPr>
        <xdr:spPr>
          <a:xfrm>
            <a:off x="2334842" y="35597920"/>
            <a:ext cx="1218543" cy="344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1" name="直線矢印コネクタ 60"/>
          <xdr:cNvCxnSpPr/>
        </xdr:nvCxnSpPr>
        <xdr:spPr>
          <a:xfrm>
            <a:off x="2891397" y="35852940"/>
            <a:ext cx="66198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直線矢印コネクタ 61"/>
          <xdr:cNvCxnSpPr/>
        </xdr:nvCxnSpPr>
        <xdr:spPr>
          <a:xfrm>
            <a:off x="2867585" y="36090225"/>
            <a:ext cx="6858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2881872" y="35591843"/>
            <a:ext cx="0" cy="517432"/>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46893</xdr:colOff>
      <xdr:row>259</xdr:row>
      <xdr:rowOff>87924</xdr:rowOff>
    </xdr:from>
    <xdr:to>
      <xdr:col>15</xdr:col>
      <xdr:colOff>158262</xdr:colOff>
      <xdr:row>262</xdr:row>
      <xdr:rowOff>82063</xdr:rowOff>
    </xdr:to>
    <xdr:grpSp>
      <xdr:nvGrpSpPr>
        <xdr:cNvPr id="64" name="グループ化 63"/>
        <xdr:cNvGrpSpPr/>
      </xdr:nvGrpSpPr>
      <xdr:grpSpPr>
        <a:xfrm>
          <a:off x="2561493" y="44417274"/>
          <a:ext cx="740019" cy="508489"/>
          <a:chOff x="2353235" y="36341797"/>
          <a:chExt cx="1219199" cy="721379"/>
        </a:xfrm>
      </xdr:grpSpPr>
      <xdr:cxnSp macro="">
        <xdr:nvCxnSpPr>
          <xdr:cNvPr id="65" name="直線矢印コネクタ 64"/>
          <xdr:cNvCxnSpPr/>
        </xdr:nvCxnSpPr>
        <xdr:spPr>
          <a:xfrm>
            <a:off x="2353235" y="36347874"/>
            <a:ext cx="1218543" cy="344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直線矢印コネクタ 65"/>
          <xdr:cNvCxnSpPr/>
        </xdr:nvCxnSpPr>
        <xdr:spPr>
          <a:xfrm>
            <a:off x="2913433" y="36602894"/>
            <a:ext cx="658345"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直線矢印コネクタ 66"/>
          <xdr:cNvCxnSpPr/>
        </xdr:nvCxnSpPr>
        <xdr:spPr>
          <a:xfrm>
            <a:off x="2885978" y="36840179"/>
            <a:ext cx="6858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flipH="1">
            <a:off x="2896160" y="36341797"/>
            <a:ext cx="4105" cy="71661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矢印コネクタ 68"/>
          <xdr:cNvCxnSpPr/>
        </xdr:nvCxnSpPr>
        <xdr:spPr>
          <a:xfrm>
            <a:off x="2886634" y="37063176"/>
            <a:ext cx="68580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10</xdr:row>
      <xdr:rowOff>91440</xdr:rowOff>
    </xdr:from>
    <xdr:to>
      <xdr:col>12</xdr:col>
      <xdr:colOff>1992087</xdr:colOff>
      <xdr:row>20</xdr:row>
      <xdr:rowOff>60960</xdr:rowOff>
    </xdr:to>
    <xdr:sp macro="" textlink="">
      <xdr:nvSpPr>
        <xdr:cNvPr id="4" name="テキスト ボックス 3"/>
        <xdr:cNvSpPr txBox="1"/>
      </xdr:nvSpPr>
      <xdr:spPr>
        <a:xfrm>
          <a:off x="152400" y="3939540"/>
          <a:ext cx="13383987" cy="116967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17</xdr:col>
      <xdr:colOff>310242</xdr:colOff>
      <xdr:row>11</xdr:row>
      <xdr:rowOff>68036</xdr:rowOff>
    </xdr:from>
    <xdr:to>
      <xdr:col>37</xdr:col>
      <xdr:colOff>288472</xdr:colOff>
      <xdr:row>20</xdr:row>
      <xdr:rowOff>157299</xdr:rowOff>
    </xdr:to>
    <xdr:sp macro="" textlink="">
      <xdr:nvSpPr>
        <xdr:cNvPr id="3" name="テキスト ボックス 2"/>
        <xdr:cNvSpPr txBox="1"/>
      </xdr:nvSpPr>
      <xdr:spPr>
        <a:xfrm>
          <a:off x="16102692" y="4030436"/>
          <a:ext cx="10646230" cy="117511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42</xdr:col>
      <xdr:colOff>2642506</xdr:colOff>
      <xdr:row>11</xdr:row>
      <xdr:rowOff>29936</xdr:rowOff>
    </xdr:from>
    <xdr:to>
      <xdr:col>58</xdr:col>
      <xdr:colOff>2577193</xdr:colOff>
      <xdr:row>20</xdr:row>
      <xdr:rowOff>119199</xdr:rowOff>
    </xdr:to>
    <xdr:sp macro="" textlink="">
      <xdr:nvSpPr>
        <xdr:cNvPr id="6" name="テキスト ボックス 5"/>
        <xdr:cNvSpPr txBox="1"/>
      </xdr:nvSpPr>
      <xdr:spPr>
        <a:xfrm>
          <a:off x="31769956" y="3992336"/>
          <a:ext cx="13002987" cy="117511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61</xdr:col>
      <xdr:colOff>95250</xdr:colOff>
      <xdr:row>11</xdr:row>
      <xdr:rowOff>38100</xdr:rowOff>
    </xdr:from>
    <xdr:to>
      <xdr:col>73</xdr:col>
      <xdr:colOff>27216</xdr:colOff>
      <xdr:row>20</xdr:row>
      <xdr:rowOff>127363</xdr:rowOff>
    </xdr:to>
    <xdr:sp macro="" textlink="">
      <xdr:nvSpPr>
        <xdr:cNvPr id="7" name="テキスト ボックス 6"/>
        <xdr:cNvSpPr txBox="1"/>
      </xdr:nvSpPr>
      <xdr:spPr>
        <a:xfrm>
          <a:off x="50692050" y="4000500"/>
          <a:ext cx="10866666" cy="117511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75</xdr:col>
      <xdr:colOff>0</xdr:colOff>
      <xdr:row>11</xdr:row>
      <xdr:rowOff>0</xdr:rowOff>
    </xdr:from>
    <xdr:to>
      <xdr:col>95</xdr:col>
      <xdr:colOff>195944</xdr:colOff>
      <xdr:row>20</xdr:row>
      <xdr:rowOff>89263</xdr:rowOff>
    </xdr:to>
    <xdr:sp macro="" textlink="">
      <xdr:nvSpPr>
        <xdr:cNvPr id="8" name="テキスト ボックス 7"/>
        <xdr:cNvSpPr txBox="1"/>
      </xdr:nvSpPr>
      <xdr:spPr>
        <a:xfrm>
          <a:off x="82905600" y="3973286"/>
          <a:ext cx="10863944" cy="121049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98</xdr:col>
      <xdr:colOff>0</xdr:colOff>
      <xdr:row>11</xdr:row>
      <xdr:rowOff>0</xdr:rowOff>
    </xdr:from>
    <xdr:to>
      <xdr:col>118</xdr:col>
      <xdr:colOff>195944</xdr:colOff>
      <xdr:row>20</xdr:row>
      <xdr:rowOff>89263</xdr:rowOff>
    </xdr:to>
    <xdr:sp macro="" textlink="">
      <xdr:nvSpPr>
        <xdr:cNvPr id="9" name="テキスト ボックス 8"/>
        <xdr:cNvSpPr txBox="1"/>
      </xdr:nvSpPr>
      <xdr:spPr>
        <a:xfrm>
          <a:off x="97438029" y="3973286"/>
          <a:ext cx="10863944" cy="121049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123</xdr:col>
      <xdr:colOff>0</xdr:colOff>
      <xdr:row>11</xdr:row>
      <xdr:rowOff>0</xdr:rowOff>
    </xdr:from>
    <xdr:to>
      <xdr:col>134</xdr:col>
      <xdr:colOff>2732315</xdr:colOff>
      <xdr:row>20</xdr:row>
      <xdr:rowOff>89263</xdr:rowOff>
    </xdr:to>
    <xdr:sp macro="" textlink="">
      <xdr:nvSpPr>
        <xdr:cNvPr id="10" name="テキスト ボックス 9"/>
        <xdr:cNvSpPr txBox="1"/>
      </xdr:nvSpPr>
      <xdr:spPr>
        <a:xfrm>
          <a:off x="117565714" y="3973286"/>
          <a:ext cx="10863944" cy="121049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137</xdr:col>
      <xdr:colOff>19050</xdr:colOff>
      <xdr:row>11</xdr:row>
      <xdr:rowOff>0</xdr:rowOff>
    </xdr:from>
    <xdr:to>
      <xdr:col>145</xdr:col>
      <xdr:colOff>2119994</xdr:colOff>
      <xdr:row>20</xdr:row>
      <xdr:rowOff>89263</xdr:rowOff>
    </xdr:to>
    <xdr:sp macro="" textlink="">
      <xdr:nvSpPr>
        <xdr:cNvPr id="11" name="テキスト ボックス 10"/>
        <xdr:cNvSpPr txBox="1"/>
      </xdr:nvSpPr>
      <xdr:spPr>
        <a:xfrm>
          <a:off x="118357650" y="3962400"/>
          <a:ext cx="10902044" cy="117511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147</xdr:col>
      <xdr:colOff>1200150</xdr:colOff>
      <xdr:row>11</xdr:row>
      <xdr:rowOff>0</xdr:rowOff>
    </xdr:from>
    <xdr:to>
      <xdr:col>158</xdr:col>
      <xdr:colOff>337459</xdr:colOff>
      <xdr:row>20</xdr:row>
      <xdr:rowOff>89263</xdr:rowOff>
    </xdr:to>
    <xdr:sp macro="" textlink="">
      <xdr:nvSpPr>
        <xdr:cNvPr id="12" name="テキスト ボックス 11"/>
        <xdr:cNvSpPr txBox="1"/>
      </xdr:nvSpPr>
      <xdr:spPr>
        <a:xfrm>
          <a:off x="133940550" y="3962400"/>
          <a:ext cx="16168009" cy="117511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162</xdr:col>
      <xdr:colOff>57150</xdr:colOff>
      <xdr:row>11</xdr:row>
      <xdr:rowOff>10886</xdr:rowOff>
    </xdr:from>
    <xdr:to>
      <xdr:col>169</xdr:col>
      <xdr:colOff>2656115</xdr:colOff>
      <xdr:row>20</xdr:row>
      <xdr:rowOff>86542</xdr:rowOff>
    </xdr:to>
    <xdr:sp macro="" textlink="">
      <xdr:nvSpPr>
        <xdr:cNvPr id="13" name="テキスト ボックス 12"/>
        <xdr:cNvSpPr txBox="1"/>
      </xdr:nvSpPr>
      <xdr:spPr>
        <a:xfrm>
          <a:off x="154427464" y="3995057"/>
          <a:ext cx="10861222" cy="119688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twoCellAnchor>
    <xdr:from>
      <xdr:col>175</xdr:col>
      <xdr:colOff>2090057</xdr:colOff>
      <xdr:row>11</xdr:row>
      <xdr:rowOff>43543</xdr:rowOff>
    </xdr:from>
    <xdr:to>
      <xdr:col>181</xdr:col>
      <xdr:colOff>280308</xdr:colOff>
      <xdr:row>20</xdr:row>
      <xdr:rowOff>119199</xdr:rowOff>
    </xdr:to>
    <xdr:sp macro="" textlink="">
      <xdr:nvSpPr>
        <xdr:cNvPr id="16" name="テキスト ボックス 15"/>
        <xdr:cNvSpPr txBox="1"/>
      </xdr:nvSpPr>
      <xdr:spPr>
        <a:xfrm>
          <a:off x="170568257" y="4027714"/>
          <a:ext cx="10861222" cy="119688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chemeClr val="bg1"/>
              </a:solidFill>
            </a:rPr>
            <a:t>　数式が組まれているため、このシートには直接入力しないでください。</a:t>
          </a:r>
          <a:endParaRPr kumimoji="1" lang="en-US" altLang="ja-JP" sz="1400" b="1">
            <a:solidFill>
              <a:schemeClr val="bg1"/>
            </a:solidFill>
          </a:endParaRPr>
        </a:p>
        <a:p>
          <a:pPr algn="l"/>
          <a:r>
            <a:rPr kumimoji="1" lang="ja-JP" altLang="en-US" sz="1400" b="1">
              <a:solidFill>
                <a:schemeClr val="bg1"/>
              </a:solidFill>
            </a:rPr>
            <a:t>　また、この「集計用シート」から行をコピーして、「集計用ファイル（集計用ファイル</a:t>
          </a:r>
          <a:r>
            <a:rPr kumimoji="1" lang="en-US" altLang="ja-JP" sz="1400" b="1">
              <a:solidFill>
                <a:schemeClr val="bg1"/>
              </a:solidFill>
            </a:rPr>
            <a:t>.</a:t>
          </a:r>
          <a:r>
            <a:rPr kumimoji="1" lang="ja-JP" altLang="en-US" sz="1400" b="1">
              <a:solidFill>
                <a:schemeClr val="bg1"/>
              </a:solidFill>
            </a:rPr>
            <a:t>ｘｌｓｘ）」へ貼り付けて、とりまとめを行ってください。</a:t>
          </a:r>
          <a:endParaRPr kumimoji="1" lang="en-US" altLang="ja-JP" sz="14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38100</xdr:rowOff>
    </xdr:from>
    <xdr:to>
      <xdr:col>19</xdr:col>
      <xdr:colOff>127000</xdr:colOff>
      <xdr:row>243</xdr:row>
      <xdr:rowOff>139700</xdr:rowOff>
    </xdr:to>
    <xdr:sp macro="" textlink="">
      <xdr:nvSpPr>
        <xdr:cNvPr id="9" name="右矢印 8"/>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232</xdr:row>
      <xdr:rowOff>177800</xdr:rowOff>
    </xdr:from>
    <xdr:to>
      <xdr:col>19</xdr:col>
      <xdr:colOff>127000</xdr:colOff>
      <xdr:row>235</xdr:row>
      <xdr:rowOff>127000</xdr:rowOff>
    </xdr:to>
    <xdr:sp macro="" textlink="">
      <xdr:nvSpPr>
        <xdr:cNvPr id="10" name="右矢印 9"/>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195</xdr:row>
      <xdr:rowOff>38100</xdr:rowOff>
    </xdr:from>
    <xdr:to>
      <xdr:col>19</xdr:col>
      <xdr:colOff>127000</xdr:colOff>
      <xdr:row>196</xdr:row>
      <xdr:rowOff>139700</xdr:rowOff>
    </xdr:to>
    <xdr:sp macro="" textlink="">
      <xdr:nvSpPr>
        <xdr:cNvPr id="11" name="右矢印 10"/>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185</xdr:row>
      <xdr:rowOff>177800</xdr:rowOff>
    </xdr:from>
    <xdr:to>
      <xdr:col>19</xdr:col>
      <xdr:colOff>127000</xdr:colOff>
      <xdr:row>188</xdr:row>
      <xdr:rowOff>127000</xdr:rowOff>
    </xdr:to>
    <xdr:sp macro="" textlink="">
      <xdr:nvSpPr>
        <xdr:cNvPr id="12" name="右矢印 11"/>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247</xdr:row>
      <xdr:rowOff>89066</xdr:rowOff>
    </xdr:from>
    <xdr:to>
      <xdr:col>46</xdr:col>
      <xdr:colOff>124690</xdr:colOff>
      <xdr:row>250</xdr:row>
      <xdr:rowOff>1979</xdr:rowOff>
    </xdr:to>
    <xdr:sp macro="" textlink="">
      <xdr:nvSpPr>
        <xdr:cNvPr id="13" name="角丸四角形 12"/>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4" name="右矢印 13"/>
        <xdr:cNvSpPr/>
      </xdr:nvSpPr>
      <xdr:spPr>
        <a:xfrm>
          <a:off x="3081020" y="194005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5" name="右矢印 14"/>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171</xdr:row>
      <xdr:rowOff>38100</xdr:rowOff>
    </xdr:from>
    <xdr:to>
      <xdr:col>19</xdr:col>
      <xdr:colOff>127000</xdr:colOff>
      <xdr:row>172</xdr:row>
      <xdr:rowOff>139700</xdr:rowOff>
    </xdr:to>
    <xdr:sp macro="" textlink="">
      <xdr:nvSpPr>
        <xdr:cNvPr id="16" name="右矢印 15"/>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177800</xdr:rowOff>
    </xdr:from>
    <xdr:to>
      <xdr:col>19</xdr:col>
      <xdr:colOff>127000</xdr:colOff>
      <xdr:row>164</xdr:row>
      <xdr:rowOff>127000</xdr:rowOff>
    </xdr:to>
    <xdr:sp macro="" textlink="">
      <xdr:nvSpPr>
        <xdr:cNvPr id="17" name="右矢印 16"/>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219</xdr:row>
      <xdr:rowOff>38100</xdr:rowOff>
    </xdr:from>
    <xdr:to>
      <xdr:col>19</xdr:col>
      <xdr:colOff>127000</xdr:colOff>
      <xdr:row>220</xdr:row>
      <xdr:rowOff>139700</xdr:rowOff>
    </xdr:to>
    <xdr:sp macro="" textlink="">
      <xdr:nvSpPr>
        <xdr:cNvPr id="18" name="右矢印 17"/>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209</xdr:row>
      <xdr:rowOff>177800</xdr:rowOff>
    </xdr:from>
    <xdr:to>
      <xdr:col>19</xdr:col>
      <xdr:colOff>127000</xdr:colOff>
      <xdr:row>212</xdr:row>
      <xdr:rowOff>127000</xdr:rowOff>
    </xdr:to>
    <xdr:sp macro="" textlink="">
      <xdr:nvSpPr>
        <xdr:cNvPr id="19" name="右矢印 18"/>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123</xdr:row>
      <xdr:rowOff>38100</xdr:rowOff>
    </xdr:from>
    <xdr:to>
      <xdr:col>19</xdr:col>
      <xdr:colOff>127000</xdr:colOff>
      <xdr:row>124</xdr:row>
      <xdr:rowOff>139700</xdr:rowOff>
    </xdr:to>
    <xdr:sp macro="" textlink="">
      <xdr:nvSpPr>
        <xdr:cNvPr id="20" name="右矢印 19"/>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21" name="右矢印 20"/>
        <xdr:cNvSpPr/>
      </xdr:nvSpPr>
      <xdr:spPr>
        <a:xfrm>
          <a:off x="3081020" y="224510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147</xdr:row>
      <xdr:rowOff>38100</xdr:rowOff>
    </xdr:from>
    <xdr:to>
      <xdr:col>19</xdr:col>
      <xdr:colOff>127000</xdr:colOff>
      <xdr:row>148</xdr:row>
      <xdr:rowOff>139700</xdr:rowOff>
    </xdr:to>
    <xdr:sp macro="" textlink="">
      <xdr:nvSpPr>
        <xdr:cNvPr id="22" name="右矢印 21"/>
        <xdr:cNvSpPr/>
      </xdr:nvSpPr>
      <xdr:spPr>
        <a:xfrm>
          <a:off x="3081020" y="294436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177800</xdr:rowOff>
    </xdr:from>
    <xdr:to>
      <xdr:col>19</xdr:col>
      <xdr:colOff>127000</xdr:colOff>
      <xdr:row>140</xdr:row>
      <xdr:rowOff>127000</xdr:rowOff>
    </xdr:to>
    <xdr:sp macro="" textlink="">
      <xdr:nvSpPr>
        <xdr:cNvPr id="23" name="右矢印 22"/>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182</xdr:row>
      <xdr:rowOff>113030</xdr:rowOff>
    </xdr:from>
    <xdr:to>
      <xdr:col>38</xdr:col>
      <xdr:colOff>115570</xdr:colOff>
      <xdr:row>185</xdr:row>
      <xdr:rowOff>62230</xdr:rowOff>
    </xdr:to>
    <xdr:sp macro="" textlink="">
      <xdr:nvSpPr>
        <xdr:cNvPr id="24" name="右矢印 23"/>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shokokanko@city.kuki.lg.jp" TargetMode="Externa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53"/>
  <sheetViews>
    <sheetView tabSelected="1" view="pageBreakPreview" zoomScaleNormal="100" zoomScaleSheetLayoutView="100" workbookViewId="0">
      <selection activeCell="B543" sqref="B543:AI546"/>
    </sheetView>
  </sheetViews>
  <sheetFormatPr defaultRowHeight="13.5"/>
  <cols>
    <col min="1" max="36" width="2.75" style="88" customWidth="1"/>
    <col min="37" max="77" width="2.75" customWidth="1"/>
  </cols>
  <sheetData>
    <row r="1" spans="1:37" ht="20.45" customHeight="1">
      <c r="A1" s="293" t="s">
        <v>7279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294"/>
      <c r="AH1" s="294"/>
      <c r="AI1" s="294"/>
      <c r="AJ1" s="217"/>
      <c r="AK1" s="94"/>
    </row>
    <row r="2" spans="1:37" hidden="1">
      <c r="A2" s="140"/>
      <c r="B2" s="144">
        <v>1</v>
      </c>
      <c r="C2" s="144">
        <v>2</v>
      </c>
      <c r="D2" s="144">
        <v>3</v>
      </c>
      <c r="E2" s="144">
        <v>4</v>
      </c>
      <c r="F2" s="144">
        <v>5</v>
      </c>
      <c r="G2" s="144">
        <v>6</v>
      </c>
      <c r="H2" s="144">
        <v>7</v>
      </c>
      <c r="I2" s="144">
        <v>8</v>
      </c>
      <c r="J2" s="144">
        <v>9</v>
      </c>
      <c r="K2" s="144">
        <v>10</v>
      </c>
      <c r="L2" s="144">
        <v>11</v>
      </c>
      <c r="M2" s="144">
        <v>12</v>
      </c>
      <c r="N2" s="144">
        <v>13</v>
      </c>
      <c r="O2" s="144">
        <v>14</v>
      </c>
      <c r="P2" s="144">
        <v>15</v>
      </c>
      <c r="Q2" s="144">
        <v>16</v>
      </c>
      <c r="R2" s="144">
        <v>17</v>
      </c>
      <c r="S2" s="144">
        <v>18</v>
      </c>
      <c r="T2" s="144">
        <v>19</v>
      </c>
      <c r="U2" s="144">
        <v>20</v>
      </c>
      <c r="V2" s="144">
        <v>21</v>
      </c>
      <c r="W2" s="144">
        <v>22</v>
      </c>
      <c r="X2" s="144">
        <v>23</v>
      </c>
      <c r="Y2" s="144">
        <v>24</v>
      </c>
      <c r="Z2" s="144">
        <v>25</v>
      </c>
      <c r="AA2" s="144">
        <v>26</v>
      </c>
      <c r="AB2" s="144">
        <v>27</v>
      </c>
      <c r="AC2" s="144">
        <v>28</v>
      </c>
      <c r="AD2" s="144">
        <v>29</v>
      </c>
      <c r="AE2" s="144">
        <v>30</v>
      </c>
      <c r="AF2" s="144">
        <v>31</v>
      </c>
      <c r="AG2" s="144">
        <v>32</v>
      </c>
      <c r="AH2" s="144">
        <v>33</v>
      </c>
      <c r="AI2" s="144">
        <v>34</v>
      </c>
      <c r="AJ2" s="140"/>
      <c r="AK2" s="94"/>
    </row>
    <row r="4" spans="1:37">
      <c r="B4" s="173" t="s">
        <v>217</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row>
    <row r="5" spans="1:37">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row>
    <row r="6" spans="1:37">
      <c r="B6" s="256" t="s">
        <v>7302</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row>
    <row r="7" spans="1:3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row>
    <row r="8" spans="1:37">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row>
    <row r="9" spans="1:37">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row>
    <row r="10" spans="1:37">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row>
    <row r="11" spans="1:37">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row>
    <row r="12" spans="1:37" hidden="1">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row>
    <row r="13" spans="1:37" hidden="1">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row>
    <row r="14" spans="1:37" hidden="1">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row>
    <row r="15" spans="1:37">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row>
    <row r="16" spans="1:37">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row>
    <row r="18" spans="2:56">
      <c r="B18" s="173" t="s">
        <v>7287</v>
      </c>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5" t="s">
        <v>177</v>
      </c>
      <c r="AH18" s="176"/>
      <c r="AI18" s="176"/>
    </row>
    <row r="19" spans="2:56" ht="14.25" thickBot="1">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6"/>
      <c r="AH19" s="176"/>
      <c r="AI19" s="176"/>
    </row>
    <row r="20" spans="2:56">
      <c r="B20" s="188" t="s">
        <v>210</v>
      </c>
      <c r="C20" s="189"/>
      <c r="D20" s="189"/>
      <c r="E20" s="189"/>
      <c r="F20" s="271" t="str">
        <f>CONCATENATE(AH22,Q24,AH24,W26,AD26)</f>
        <v>47140000112321</v>
      </c>
      <c r="G20" s="271"/>
      <c r="H20" s="271"/>
      <c r="I20" s="271"/>
      <c r="J20" s="271"/>
      <c r="K20" s="271"/>
      <c r="L20" s="271"/>
      <c r="M20" s="271"/>
      <c r="N20" s="271"/>
      <c r="O20" s="271"/>
      <c r="P20" s="272"/>
      <c r="Q20" s="96"/>
      <c r="R20" s="97"/>
      <c r="X20" s="141" t="str">
        <f>IF(NOT(OR(選択肢!BD3="交通事業",選択肢!BD4="下水道事業",選択肢!BD5="観光施設事業",F24="宅地造成事業")),"―","")</f>
        <v>―</v>
      </c>
      <c r="AC20" s="140"/>
      <c r="AD20" s="140"/>
      <c r="AE20" s="140"/>
      <c r="AF20" s="140"/>
      <c r="AG20" s="177" t="str">
        <f>IF(LEN(F20)=14,"ＯＫ","ＮＧ")</f>
        <v>ＯＫ</v>
      </c>
      <c r="AH20" s="178"/>
      <c r="AI20" s="178"/>
      <c r="AP20" s="298">
        <f>LEN(F20)</f>
        <v>14</v>
      </c>
      <c r="AQ20" s="298"/>
      <c r="AR20" s="298"/>
      <c r="AS20" s="298"/>
      <c r="AT20" s="298"/>
      <c r="AU20" s="298"/>
      <c r="AV20" s="298"/>
    </row>
    <row r="21" spans="2:56" ht="14.25" thickBot="1">
      <c r="B21" s="190"/>
      <c r="C21" s="191"/>
      <c r="D21" s="191"/>
      <c r="E21" s="191"/>
      <c r="F21" s="273"/>
      <c r="G21" s="273"/>
      <c r="H21" s="273"/>
      <c r="I21" s="273"/>
      <c r="J21" s="273"/>
      <c r="K21" s="273"/>
      <c r="L21" s="273"/>
      <c r="M21" s="273"/>
      <c r="N21" s="273"/>
      <c r="O21" s="273"/>
      <c r="P21" s="274"/>
      <c r="Q21" s="98"/>
      <c r="R21" s="99"/>
      <c r="W21" s="143"/>
      <c r="X21" s="143"/>
      <c r="Y21" s="143"/>
      <c r="Z21" s="143"/>
      <c r="AA21" s="143"/>
      <c r="AG21" s="179"/>
      <c r="AH21" s="179"/>
      <c r="AI21" s="179"/>
    </row>
    <row r="22" spans="2:56">
      <c r="B22" s="190" t="s">
        <v>213</v>
      </c>
      <c r="C22" s="191"/>
      <c r="D22" s="191"/>
      <c r="E22" s="191"/>
      <c r="F22" s="275" t="str">
        <f>VLOOKUP(回答表!AD26,団体コード!B:D,3,FALSE)</f>
        <v>久喜市</v>
      </c>
      <c r="G22" s="276"/>
      <c r="H22" s="276"/>
      <c r="I22" s="276"/>
      <c r="J22" s="276"/>
      <c r="K22" s="276"/>
      <c r="L22" s="276"/>
      <c r="M22" s="276"/>
      <c r="N22" s="276"/>
      <c r="O22" s="276"/>
      <c r="P22" s="276"/>
      <c r="Q22" s="277"/>
      <c r="R22" s="278"/>
      <c r="S22" s="189" t="s">
        <v>214</v>
      </c>
      <c r="T22" s="189"/>
      <c r="U22" s="189"/>
      <c r="V22" s="189"/>
      <c r="W22" s="211" t="s">
        <v>187</v>
      </c>
      <c r="X22" s="211"/>
      <c r="Y22" s="211"/>
      <c r="Z22" s="211"/>
      <c r="AA22" s="211"/>
      <c r="AB22" s="211"/>
      <c r="AC22" s="211"/>
      <c r="AD22" s="211"/>
      <c r="AE22" s="211"/>
      <c r="AF22" s="211"/>
      <c r="AG22" s="211"/>
      <c r="AH22" s="213">
        <f>VLOOKUP(W22,選択肢!A:F,6,FALSE)</f>
        <v>47</v>
      </c>
      <c r="AI22" s="214"/>
    </row>
    <row r="23" spans="2:56">
      <c r="B23" s="190"/>
      <c r="C23" s="191"/>
      <c r="D23" s="191"/>
      <c r="E23" s="191"/>
      <c r="F23" s="279"/>
      <c r="G23" s="280"/>
      <c r="H23" s="280"/>
      <c r="I23" s="280"/>
      <c r="J23" s="280"/>
      <c r="K23" s="280"/>
      <c r="L23" s="280"/>
      <c r="M23" s="280"/>
      <c r="N23" s="280"/>
      <c r="O23" s="280"/>
      <c r="P23" s="280"/>
      <c r="Q23" s="280"/>
      <c r="R23" s="281"/>
      <c r="S23" s="191"/>
      <c r="T23" s="191"/>
      <c r="U23" s="191"/>
      <c r="V23" s="191"/>
      <c r="W23" s="212"/>
      <c r="X23" s="212"/>
      <c r="Y23" s="212"/>
      <c r="Z23" s="212"/>
      <c r="AA23" s="212"/>
      <c r="AB23" s="212"/>
      <c r="AC23" s="212"/>
      <c r="AD23" s="212"/>
      <c r="AE23" s="212"/>
      <c r="AF23" s="212"/>
      <c r="AG23" s="212"/>
      <c r="AH23" s="210"/>
      <c r="AI23" s="215"/>
    </row>
    <row r="24" spans="2:56">
      <c r="B24" s="190" t="s">
        <v>211</v>
      </c>
      <c r="C24" s="191"/>
      <c r="D24" s="191"/>
      <c r="E24" s="191"/>
      <c r="F24" s="212" t="s">
        <v>227</v>
      </c>
      <c r="G24" s="212"/>
      <c r="H24" s="212"/>
      <c r="I24" s="212"/>
      <c r="J24" s="212"/>
      <c r="K24" s="212"/>
      <c r="L24" s="212"/>
      <c r="M24" s="212"/>
      <c r="N24" s="212"/>
      <c r="O24" s="212"/>
      <c r="P24" s="212"/>
      <c r="Q24" s="210" t="str">
        <f>IF(OR($W$24="特定地域排水処理",選択肢!$BI$3="個別排水処理"),"18",VLOOKUP(F24,選択肢!K:P,6,FALSE))</f>
        <v>14</v>
      </c>
      <c r="R24" s="210"/>
      <c r="S24" s="191" t="s">
        <v>212</v>
      </c>
      <c r="T24" s="191"/>
      <c r="U24" s="191"/>
      <c r="V24" s="191"/>
      <c r="W24" s="212" t="s">
        <v>188</v>
      </c>
      <c r="X24" s="212"/>
      <c r="Y24" s="212"/>
      <c r="Z24" s="212"/>
      <c r="AA24" s="212"/>
      <c r="AB24" s="212"/>
      <c r="AC24" s="212"/>
      <c r="AD24" s="212"/>
      <c r="AE24" s="212"/>
      <c r="AF24" s="212"/>
      <c r="AG24" s="212"/>
      <c r="AH24" s="210">
        <f>VLOOKUP(W24,選択肢!U:Z,6,FALSE)</f>
        <v>0</v>
      </c>
      <c r="AI24" s="215"/>
      <c r="AP24" s="298" t="b">
        <f>OR(F24="水道事業",F24="下水道事業")</f>
        <v>0</v>
      </c>
      <c r="AQ24" s="298"/>
      <c r="AR24" s="298"/>
      <c r="AS24" s="298"/>
      <c r="AT24" s="298"/>
      <c r="AU24" s="298"/>
      <c r="AV24" s="298"/>
      <c r="AW24" s="298" t="b">
        <v>0</v>
      </c>
      <c r="AX24" s="298"/>
      <c r="AY24" s="298"/>
      <c r="AZ24" s="298"/>
      <c r="BA24" s="298"/>
      <c r="BB24" s="298"/>
      <c r="BC24" s="298"/>
      <c r="BD24" t="str">
        <f>IF(AP24=AW24,"○","×")</f>
        <v>○</v>
      </c>
    </row>
    <row r="25" spans="2:56">
      <c r="B25" s="190"/>
      <c r="C25" s="191"/>
      <c r="D25" s="191"/>
      <c r="E25" s="191"/>
      <c r="F25" s="212"/>
      <c r="G25" s="212"/>
      <c r="H25" s="212"/>
      <c r="I25" s="212"/>
      <c r="J25" s="212"/>
      <c r="K25" s="212"/>
      <c r="L25" s="212"/>
      <c r="M25" s="212"/>
      <c r="N25" s="212"/>
      <c r="O25" s="212"/>
      <c r="P25" s="212"/>
      <c r="Q25" s="210"/>
      <c r="R25" s="210"/>
      <c r="S25" s="191"/>
      <c r="T25" s="191"/>
      <c r="U25" s="191"/>
      <c r="V25" s="191"/>
      <c r="W25" s="212"/>
      <c r="X25" s="212"/>
      <c r="Y25" s="212"/>
      <c r="Z25" s="212"/>
      <c r="AA25" s="212"/>
      <c r="AB25" s="212"/>
      <c r="AC25" s="212"/>
      <c r="AD25" s="212"/>
      <c r="AE25" s="212"/>
      <c r="AF25" s="212"/>
      <c r="AG25" s="212"/>
      <c r="AH25" s="210"/>
      <c r="AI25" s="215"/>
    </row>
    <row r="26" spans="2:56">
      <c r="B26" s="190" t="s">
        <v>215</v>
      </c>
      <c r="C26" s="191"/>
      <c r="D26" s="191"/>
      <c r="E26" s="191"/>
      <c r="F26" s="200" t="str">
        <f>IF(F24="介護サービス事業","",IF(F24="その他事業","","―"))</f>
        <v>―</v>
      </c>
      <c r="G26" s="201"/>
      <c r="H26" s="201"/>
      <c r="I26" s="201"/>
      <c r="J26" s="201"/>
      <c r="K26" s="201"/>
      <c r="L26" s="201"/>
      <c r="M26" s="201"/>
      <c r="N26" s="201"/>
      <c r="O26" s="201"/>
      <c r="P26" s="201"/>
      <c r="Q26" s="202"/>
      <c r="R26" s="203"/>
      <c r="S26" s="191" t="s">
        <v>247</v>
      </c>
      <c r="T26" s="191"/>
      <c r="U26" s="191"/>
      <c r="V26" s="191"/>
      <c r="W26" s="258" t="str">
        <f>IF(F24="介護サービス事業","",IF(F24="その他事業","","000"))</f>
        <v>000</v>
      </c>
      <c r="X26" s="259"/>
      <c r="Y26" s="260"/>
      <c r="Z26" s="191" t="s">
        <v>216</v>
      </c>
      <c r="AA26" s="191"/>
      <c r="AB26" s="191"/>
      <c r="AC26" s="191"/>
      <c r="AD26" s="264" t="s">
        <v>7322</v>
      </c>
      <c r="AE26" s="265"/>
      <c r="AF26" s="265"/>
      <c r="AG26" s="265"/>
      <c r="AH26" s="265"/>
      <c r="AI26" s="266"/>
    </row>
    <row r="27" spans="2:56" ht="14.25" thickBot="1">
      <c r="B27" s="270"/>
      <c r="C27" s="257"/>
      <c r="D27" s="257"/>
      <c r="E27" s="257"/>
      <c r="F27" s="204"/>
      <c r="G27" s="205"/>
      <c r="H27" s="205"/>
      <c r="I27" s="205"/>
      <c r="J27" s="205"/>
      <c r="K27" s="205"/>
      <c r="L27" s="205"/>
      <c r="M27" s="205"/>
      <c r="N27" s="205"/>
      <c r="O27" s="205"/>
      <c r="P27" s="205"/>
      <c r="Q27" s="206"/>
      <c r="R27" s="207"/>
      <c r="S27" s="257"/>
      <c r="T27" s="257"/>
      <c r="U27" s="257"/>
      <c r="V27" s="257"/>
      <c r="W27" s="261"/>
      <c r="X27" s="262"/>
      <c r="Y27" s="263"/>
      <c r="Z27" s="257"/>
      <c r="AA27" s="257"/>
      <c r="AB27" s="257"/>
      <c r="AC27" s="257"/>
      <c r="AD27" s="267"/>
      <c r="AE27" s="268"/>
      <c r="AF27" s="268"/>
      <c r="AG27" s="268"/>
      <c r="AH27" s="268"/>
      <c r="AI27" s="269"/>
    </row>
    <row r="29" spans="2:56">
      <c r="B29" s="173" t="s">
        <v>218</v>
      </c>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row>
    <row r="30" spans="2:56" ht="14.25" thickBot="1">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row>
    <row r="31" spans="2:56">
      <c r="B31" s="188" t="s">
        <v>219</v>
      </c>
      <c r="C31" s="189"/>
      <c r="D31" s="189"/>
      <c r="E31" s="189"/>
      <c r="F31" s="192" t="s">
        <v>7323</v>
      </c>
      <c r="G31" s="193"/>
      <c r="H31" s="193"/>
      <c r="I31" s="193"/>
      <c r="J31" s="193"/>
      <c r="K31" s="193"/>
      <c r="L31" s="193"/>
      <c r="M31" s="193"/>
      <c r="N31" s="193"/>
      <c r="O31" s="193"/>
      <c r="P31" s="193"/>
      <c r="Q31" s="194"/>
      <c r="R31" s="195"/>
      <c r="S31" s="189" t="s">
        <v>220</v>
      </c>
      <c r="T31" s="189"/>
      <c r="U31" s="189"/>
      <c r="V31" s="189"/>
      <c r="W31" s="192" t="s">
        <v>7324</v>
      </c>
      <c r="X31" s="193"/>
      <c r="Y31" s="193"/>
      <c r="Z31" s="193"/>
      <c r="AA31" s="193"/>
      <c r="AB31" s="193"/>
      <c r="AC31" s="193"/>
      <c r="AD31" s="193"/>
      <c r="AE31" s="193"/>
      <c r="AF31" s="193"/>
      <c r="AG31" s="193"/>
      <c r="AH31" s="194"/>
      <c r="AI31" s="208"/>
    </row>
    <row r="32" spans="2:56">
      <c r="B32" s="190"/>
      <c r="C32" s="191"/>
      <c r="D32" s="191"/>
      <c r="E32" s="191"/>
      <c r="F32" s="196"/>
      <c r="G32" s="197"/>
      <c r="H32" s="197"/>
      <c r="I32" s="197"/>
      <c r="J32" s="197"/>
      <c r="K32" s="197"/>
      <c r="L32" s="197"/>
      <c r="M32" s="197"/>
      <c r="N32" s="197"/>
      <c r="O32" s="197"/>
      <c r="P32" s="197"/>
      <c r="Q32" s="198"/>
      <c r="R32" s="199"/>
      <c r="S32" s="191"/>
      <c r="T32" s="191"/>
      <c r="U32" s="191"/>
      <c r="V32" s="191"/>
      <c r="W32" s="196"/>
      <c r="X32" s="197"/>
      <c r="Y32" s="197"/>
      <c r="Z32" s="197"/>
      <c r="AA32" s="197"/>
      <c r="AB32" s="197"/>
      <c r="AC32" s="197"/>
      <c r="AD32" s="197"/>
      <c r="AE32" s="197"/>
      <c r="AF32" s="197"/>
      <c r="AG32" s="197"/>
      <c r="AH32" s="198"/>
      <c r="AI32" s="209"/>
    </row>
    <row r="33" spans="2:35">
      <c r="B33" s="190" t="s">
        <v>221</v>
      </c>
      <c r="C33" s="191"/>
      <c r="D33" s="191"/>
      <c r="E33" s="191"/>
      <c r="F33" s="200" t="s">
        <v>7325</v>
      </c>
      <c r="G33" s="201"/>
      <c r="H33" s="201"/>
      <c r="I33" s="201"/>
      <c r="J33" s="201"/>
      <c r="K33" s="201"/>
      <c r="L33" s="201"/>
      <c r="M33" s="201"/>
      <c r="N33" s="201"/>
      <c r="O33" s="201"/>
      <c r="P33" s="201"/>
      <c r="Q33" s="202"/>
      <c r="R33" s="203"/>
      <c r="S33" s="191" t="s">
        <v>222</v>
      </c>
      <c r="T33" s="191"/>
      <c r="U33" s="191"/>
      <c r="V33" s="191"/>
      <c r="W33" s="282" t="s">
        <v>7326</v>
      </c>
      <c r="X33" s="283"/>
      <c r="Y33" s="283"/>
      <c r="Z33" s="283"/>
      <c r="AA33" s="283"/>
      <c r="AB33" s="283"/>
      <c r="AC33" s="283"/>
      <c r="AD33" s="283"/>
      <c r="AE33" s="283"/>
      <c r="AF33" s="283"/>
      <c r="AG33" s="283"/>
      <c r="AH33" s="283"/>
      <c r="AI33" s="284"/>
    </row>
    <row r="34" spans="2:35" ht="14.25" thickBot="1">
      <c r="B34" s="270"/>
      <c r="C34" s="257"/>
      <c r="D34" s="257"/>
      <c r="E34" s="257"/>
      <c r="F34" s="204"/>
      <c r="G34" s="205"/>
      <c r="H34" s="205"/>
      <c r="I34" s="205"/>
      <c r="J34" s="205"/>
      <c r="K34" s="205"/>
      <c r="L34" s="205"/>
      <c r="M34" s="205"/>
      <c r="N34" s="205"/>
      <c r="O34" s="205"/>
      <c r="P34" s="205"/>
      <c r="Q34" s="206"/>
      <c r="R34" s="207"/>
      <c r="S34" s="257"/>
      <c r="T34" s="257"/>
      <c r="U34" s="257"/>
      <c r="V34" s="257"/>
      <c r="W34" s="285"/>
      <c r="X34" s="286"/>
      <c r="Y34" s="286"/>
      <c r="Z34" s="286"/>
      <c r="AA34" s="286"/>
      <c r="AB34" s="286"/>
      <c r="AC34" s="286"/>
      <c r="AD34" s="286"/>
      <c r="AE34" s="286"/>
      <c r="AF34" s="286"/>
      <c r="AG34" s="286"/>
      <c r="AH34" s="286"/>
      <c r="AI34" s="287"/>
    </row>
    <row r="36" spans="2:35">
      <c r="B36" s="173" t="s">
        <v>246</v>
      </c>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row>
    <row r="37" spans="2:35">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row>
    <row r="38" spans="2:35">
      <c r="B38" s="186" t="s">
        <v>256</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row>
    <row r="39" spans="2:35">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row>
    <row r="40" spans="2:35">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row>
    <row r="41" spans="2:35">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row>
    <row r="42" spans="2:35">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row>
    <row r="43" spans="2:35">
      <c r="B43" s="140"/>
      <c r="C43" s="140"/>
      <c r="D43" s="140"/>
      <c r="E43" s="140"/>
      <c r="F43" s="140"/>
      <c r="G43" s="140"/>
      <c r="H43" s="140"/>
      <c r="I43" s="140"/>
      <c r="J43" s="140"/>
      <c r="K43" s="140"/>
      <c r="L43" s="140"/>
      <c r="M43" s="140"/>
      <c r="N43" s="140"/>
      <c r="O43" s="140"/>
      <c r="P43" s="140"/>
      <c r="Q43" s="140"/>
      <c r="R43" s="140"/>
      <c r="S43" s="140"/>
      <c r="T43" s="140"/>
      <c r="U43" s="140"/>
      <c r="V43" s="184" t="s">
        <v>257</v>
      </c>
      <c r="W43" s="185"/>
      <c r="X43" s="185"/>
      <c r="Y43" s="185"/>
      <c r="Z43" s="185"/>
      <c r="AA43" s="185"/>
      <c r="AB43" s="185"/>
      <c r="AC43" s="185"/>
      <c r="AD43" s="185"/>
      <c r="AE43" s="185"/>
      <c r="AF43" s="185"/>
      <c r="AG43" s="185"/>
      <c r="AH43" s="185"/>
      <c r="AI43" s="140"/>
    </row>
    <row r="44" spans="2:35">
      <c r="B44" s="140"/>
      <c r="C44" s="140"/>
      <c r="D44" s="140"/>
      <c r="E44" s="140"/>
      <c r="F44" s="140"/>
      <c r="G44" s="140"/>
      <c r="H44" s="140"/>
      <c r="I44" s="140"/>
      <c r="J44" s="140"/>
      <c r="K44" s="140"/>
      <c r="L44" s="140"/>
      <c r="M44" s="140"/>
      <c r="N44" s="140"/>
      <c r="O44" s="140"/>
      <c r="P44" s="140"/>
      <c r="Q44" s="140"/>
      <c r="R44" s="140"/>
      <c r="S44" s="140"/>
      <c r="T44" s="140"/>
      <c r="U44" s="140"/>
      <c r="V44" s="185"/>
      <c r="W44" s="185"/>
      <c r="X44" s="185"/>
      <c r="Y44" s="185"/>
      <c r="Z44" s="185"/>
      <c r="AA44" s="185"/>
      <c r="AB44" s="185"/>
      <c r="AC44" s="185"/>
      <c r="AD44" s="185"/>
      <c r="AE44" s="185"/>
      <c r="AF44" s="185"/>
      <c r="AG44" s="185"/>
      <c r="AH44" s="185"/>
      <c r="AI44" s="140"/>
    </row>
    <row r="45" spans="2:35">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row>
    <row r="46" spans="2:35">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row>
    <row r="47" spans="2:35">
      <c r="B47" s="140"/>
      <c r="C47" s="140"/>
      <c r="D47" s="140"/>
      <c r="E47" s="140"/>
      <c r="F47" s="140"/>
      <c r="G47" s="140"/>
      <c r="H47" s="140"/>
      <c r="I47" s="140"/>
      <c r="J47" s="140"/>
      <c r="K47" s="140"/>
      <c r="L47" s="140"/>
      <c r="M47" s="140"/>
      <c r="N47" s="140"/>
      <c r="O47" s="140"/>
      <c r="P47" s="140"/>
      <c r="Q47" s="140"/>
      <c r="R47" s="302" t="s">
        <v>258</v>
      </c>
      <c r="S47" s="303"/>
      <c r="T47" s="304"/>
      <c r="U47" s="140"/>
      <c r="V47" s="140"/>
      <c r="W47" s="140"/>
      <c r="X47" s="249" t="s">
        <v>259</v>
      </c>
      <c r="Y47" s="250"/>
      <c r="Z47" s="251"/>
      <c r="AA47" s="249" t="s">
        <v>260</v>
      </c>
      <c r="AB47" s="250"/>
      <c r="AC47" s="251"/>
      <c r="AD47" s="249" t="s">
        <v>261</v>
      </c>
      <c r="AE47" s="250"/>
      <c r="AF47" s="251"/>
      <c r="AG47" s="180" t="s">
        <v>177</v>
      </c>
      <c r="AH47" s="181"/>
      <c r="AI47" s="181"/>
    </row>
    <row r="48" spans="2:35">
      <c r="R48" s="305"/>
      <c r="S48" s="306"/>
      <c r="T48" s="307"/>
      <c r="X48" s="252"/>
      <c r="Y48" s="253"/>
      <c r="Z48" s="254"/>
      <c r="AA48" s="252"/>
      <c r="AB48" s="253"/>
      <c r="AC48" s="254"/>
      <c r="AD48" s="252"/>
      <c r="AE48" s="253"/>
      <c r="AF48" s="254"/>
      <c r="AG48" s="182"/>
      <c r="AH48" s="181"/>
      <c r="AI48" s="181"/>
    </row>
    <row r="49" spans="2:47" ht="17.45" customHeight="1">
      <c r="B49" s="255" t="s">
        <v>248</v>
      </c>
      <c r="C49" s="255"/>
      <c r="D49" s="90" t="s">
        <v>18</v>
      </c>
      <c r="R49" s="221"/>
      <c r="S49" s="235"/>
      <c r="T49" s="236"/>
      <c r="X49" s="221"/>
      <c r="Y49" s="235"/>
      <c r="Z49" s="236"/>
      <c r="AA49" s="221"/>
      <c r="AB49" s="235"/>
      <c r="AC49" s="236"/>
      <c r="AD49" s="221"/>
      <c r="AE49" s="235"/>
      <c r="AF49" s="236"/>
      <c r="AG49" s="183" t="str">
        <f>IF(AP49=AU49,"ＯＫ","ＮＧ")</f>
        <v>ＯＫ</v>
      </c>
      <c r="AH49" s="178"/>
      <c r="AI49" s="178"/>
      <c r="AP49">
        <f>IF(R49="○",1,0)</f>
        <v>0</v>
      </c>
      <c r="AR49">
        <f>IF(X49="○",1,0)</f>
        <v>0</v>
      </c>
      <c r="AS49">
        <f>IF(AA49="○",1,0)</f>
        <v>0</v>
      </c>
      <c r="AT49">
        <f>IF(AD49="○",1,0)</f>
        <v>0</v>
      </c>
      <c r="AU49">
        <f>SUM(AR49:AT49)</f>
        <v>0</v>
      </c>
    </row>
    <row r="50" spans="2:47" ht="17.45" customHeight="1">
      <c r="B50" s="255" t="s">
        <v>249</v>
      </c>
      <c r="C50" s="255"/>
      <c r="D50" s="88" t="s">
        <v>66</v>
      </c>
      <c r="R50" s="221"/>
      <c r="S50" s="235"/>
      <c r="T50" s="236"/>
      <c r="X50" s="221"/>
      <c r="Y50" s="235"/>
      <c r="Z50" s="236"/>
      <c r="AA50" s="221"/>
      <c r="AB50" s="235"/>
      <c r="AC50" s="236"/>
      <c r="AD50" s="221"/>
      <c r="AE50" s="235"/>
      <c r="AF50" s="236"/>
      <c r="AG50" s="183" t="str">
        <f t="shared" ref="AG50:AG55" si="0">IF(AP50=AU50,"ＯＫ","ＮＧ")</f>
        <v>ＯＫ</v>
      </c>
      <c r="AH50" s="178"/>
      <c r="AI50" s="178"/>
      <c r="AP50">
        <f>IF(R50="○",1,0)</f>
        <v>0</v>
      </c>
      <c r="AR50">
        <f t="shared" ref="AR50:AR55" si="1">IF(X50="○",1,0)</f>
        <v>0</v>
      </c>
      <c r="AS50">
        <f t="shared" ref="AS50:AS55" si="2">IF(AA50="○",1,0)</f>
        <v>0</v>
      </c>
      <c r="AT50">
        <f t="shared" ref="AT50:AT55" si="3">IF(AD50="○",1,0)</f>
        <v>0</v>
      </c>
      <c r="AU50">
        <f t="shared" ref="AU50:AU55" si="4">SUM(AR50:AT50)</f>
        <v>0</v>
      </c>
    </row>
    <row r="51" spans="2:47" ht="17.45" customHeight="1">
      <c r="B51" s="255" t="s">
        <v>250</v>
      </c>
      <c r="C51" s="255"/>
      <c r="D51" s="88" t="s">
        <v>38</v>
      </c>
      <c r="R51" s="221"/>
      <c r="S51" s="235"/>
      <c r="T51" s="236"/>
      <c r="X51" s="221"/>
      <c r="Y51" s="235"/>
      <c r="Z51" s="236"/>
      <c r="AA51" s="221"/>
      <c r="AB51" s="235"/>
      <c r="AC51" s="236"/>
      <c r="AD51" s="221" t="s">
        <v>178</v>
      </c>
      <c r="AE51" s="235"/>
      <c r="AF51" s="236"/>
      <c r="AG51" s="183" t="str">
        <f t="shared" si="0"/>
        <v>ＯＫ</v>
      </c>
      <c r="AH51" s="178"/>
      <c r="AI51" s="178"/>
      <c r="AP51">
        <f t="shared" ref="AP51:AP55" si="5">IF(R51="○",1,0)</f>
        <v>0</v>
      </c>
      <c r="AR51">
        <f t="shared" si="1"/>
        <v>0</v>
      </c>
      <c r="AS51">
        <f t="shared" si="2"/>
        <v>0</v>
      </c>
      <c r="AT51">
        <f t="shared" si="3"/>
        <v>0</v>
      </c>
      <c r="AU51">
        <f t="shared" si="4"/>
        <v>0</v>
      </c>
    </row>
    <row r="52" spans="2:47" ht="17.45" customHeight="1">
      <c r="B52" s="255" t="s">
        <v>251</v>
      </c>
      <c r="C52" s="255"/>
      <c r="D52" s="88" t="s">
        <v>52</v>
      </c>
      <c r="R52" s="221"/>
      <c r="S52" s="235"/>
      <c r="T52" s="236"/>
      <c r="X52" s="221"/>
      <c r="Y52" s="235"/>
      <c r="Z52" s="236"/>
      <c r="AA52" s="221"/>
      <c r="AB52" s="235"/>
      <c r="AC52" s="236"/>
      <c r="AD52" s="221"/>
      <c r="AE52" s="235"/>
      <c r="AF52" s="236"/>
      <c r="AG52" s="183" t="str">
        <f t="shared" si="0"/>
        <v>ＯＫ</v>
      </c>
      <c r="AH52" s="178"/>
      <c r="AI52" s="178"/>
      <c r="AP52">
        <f t="shared" si="5"/>
        <v>0</v>
      </c>
      <c r="AR52">
        <f t="shared" si="1"/>
        <v>0</v>
      </c>
      <c r="AS52">
        <f t="shared" si="2"/>
        <v>0</v>
      </c>
      <c r="AT52">
        <f t="shared" si="3"/>
        <v>0</v>
      </c>
      <c r="AU52">
        <f t="shared" si="4"/>
        <v>0</v>
      </c>
    </row>
    <row r="53" spans="2:47" ht="17.45" customHeight="1">
      <c r="B53" s="255" t="s">
        <v>252</v>
      </c>
      <c r="C53" s="255"/>
      <c r="D53" s="88" t="s">
        <v>53</v>
      </c>
      <c r="R53" s="221"/>
      <c r="S53" s="235"/>
      <c r="T53" s="236"/>
      <c r="X53" s="221"/>
      <c r="Y53" s="235"/>
      <c r="Z53" s="236"/>
      <c r="AA53" s="221"/>
      <c r="AB53" s="235"/>
      <c r="AC53" s="236"/>
      <c r="AD53" s="221"/>
      <c r="AE53" s="235"/>
      <c r="AF53" s="236"/>
      <c r="AG53" s="183" t="str">
        <f t="shared" si="0"/>
        <v>ＯＫ</v>
      </c>
      <c r="AH53" s="178"/>
      <c r="AI53" s="178"/>
      <c r="AP53">
        <f t="shared" si="5"/>
        <v>0</v>
      </c>
      <c r="AR53">
        <f t="shared" si="1"/>
        <v>0</v>
      </c>
      <c r="AS53">
        <f t="shared" si="2"/>
        <v>0</v>
      </c>
      <c r="AT53">
        <f t="shared" si="3"/>
        <v>0</v>
      </c>
      <c r="AU53">
        <f t="shared" si="4"/>
        <v>0</v>
      </c>
    </row>
    <row r="54" spans="2:47" ht="17.45" customHeight="1">
      <c r="B54" s="255" t="s">
        <v>253</v>
      </c>
      <c r="C54" s="255"/>
      <c r="D54" s="90" t="s">
        <v>55</v>
      </c>
      <c r="R54" s="221"/>
      <c r="S54" s="235"/>
      <c r="T54" s="236"/>
      <c r="X54" s="221"/>
      <c r="Y54" s="235"/>
      <c r="Z54" s="236"/>
      <c r="AA54" s="221"/>
      <c r="AB54" s="235"/>
      <c r="AC54" s="236"/>
      <c r="AD54" s="221"/>
      <c r="AE54" s="235"/>
      <c r="AF54" s="236"/>
      <c r="AG54" s="183" t="str">
        <f t="shared" si="0"/>
        <v>ＯＫ</v>
      </c>
      <c r="AH54" s="178"/>
      <c r="AI54" s="178"/>
      <c r="AP54">
        <f t="shared" si="5"/>
        <v>0</v>
      </c>
      <c r="AR54">
        <f t="shared" si="1"/>
        <v>0</v>
      </c>
      <c r="AS54">
        <f t="shared" si="2"/>
        <v>0</v>
      </c>
      <c r="AT54">
        <f t="shared" si="3"/>
        <v>0</v>
      </c>
      <c r="AU54">
        <f t="shared" si="4"/>
        <v>0</v>
      </c>
    </row>
    <row r="55" spans="2:47" ht="17.45" customHeight="1">
      <c r="B55" s="255" t="s">
        <v>254</v>
      </c>
      <c r="C55" s="255"/>
      <c r="D55" s="155" t="s">
        <v>54</v>
      </c>
      <c r="R55" s="221"/>
      <c r="S55" s="235"/>
      <c r="T55" s="236"/>
      <c r="X55" s="221"/>
      <c r="Y55" s="235"/>
      <c r="Z55" s="236"/>
      <c r="AA55" s="221"/>
      <c r="AB55" s="235"/>
      <c r="AC55" s="236"/>
      <c r="AD55" s="221"/>
      <c r="AE55" s="235"/>
      <c r="AF55" s="236"/>
      <c r="AG55" s="183" t="str">
        <f t="shared" si="0"/>
        <v>ＯＫ</v>
      </c>
      <c r="AH55" s="178"/>
      <c r="AI55" s="178"/>
      <c r="AP55">
        <f t="shared" si="5"/>
        <v>0</v>
      </c>
      <c r="AR55">
        <f t="shared" si="1"/>
        <v>0</v>
      </c>
      <c r="AS55">
        <f t="shared" si="2"/>
        <v>0</v>
      </c>
      <c r="AT55">
        <f t="shared" si="3"/>
        <v>0</v>
      </c>
      <c r="AU55">
        <f t="shared" si="4"/>
        <v>0</v>
      </c>
    </row>
    <row r="56" spans="2:47" ht="17.45" customHeight="1">
      <c r="B56" s="255" t="s">
        <v>255</v>
      </c>
      <c r="C56" s="255"/>
      <c r="D56" s="88" t="s">
        <v>67</v>
      </c>
      <c r="R56" s="221" t="s">
        <v>7327</v>
      </c>
      <c r="S56" s="235"/>
      <c r="T56" s="236"/>
    </row>
    <row r="57" spans="2:47">
      <c r="B57" s="173" t="s">
        <v>314</v>
      </c>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row>
    <row r="58" spans="2:47">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row>
    <row r="60" spans="2:47">
      <c r="B60" s="173" t="s">
        <v>262</v>
      </c>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row>
    <row r="61" spans="2:47">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row>
    <row r="62" spans="2:47">
      <c r="B62" s="145" t="s">
        <v>263</v>
      </c>
    </row>
    <row r="63" spans="2:47">
      <c r="B63" s="163"/>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5"/>
    </row>
    <row r="64" spans="2:47">
      <c r="B64" s="166"/>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8"/>
    </row>
    <row r="65" spans="2:35">
      <c r="B65" s="169"/>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8"/>
    </row>
    <row r="66" spans="2:35">
      <c r="B66" s="170"/>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row>
    <row r="68" spans="2:35">
      <c r="B68" s="145" t="s">
        <v>179</v>
      </c>
    </row>
    <row r="69" spans="2:35">
      <c r="B69" s="246" t="s">
        <v>264</v>
      </c>
      <c r="C69" s="247"/>
      <c r="D69" s="247"/>
      <c r="E69" s="247"/>
      <c r="F69" s="248"/>
      <c r="G69" s="221"/>
      <c r="H69" s="235"/>
      <c r="I69" s="236"/>
    </row>
    <row r="70" spans="2:35">
      <c r="B70" s="246" t="s">
        <v>265</v>
      </c>
      <c r="C70" s="247"/>
      <c r="D70" s="247"/>
      <c r="E70" s="247"/>
      <c r="F70" s="248"/>
      <c r="G70" s="221"/>
      <c r="H70" s="235"/>
      <c r="I70" s="236"/>
    </row>
    <row r="72" spans="2:35">
      <c r="B72" s="145" t="s">
        <v>68</v>
      </c>
    </row>
    <row r="73" spans="2:35">
      <c r="B73" s="216" t="s">
        <v>266</v>
      </c>
      <c r="C73" s="231"/>
      <c r="D73" s="232"/>
      <c r="E73" s="221"/>
      <c r="F73" s="222"/>
      <c r="G73" s="223"/>
      <c r="H73" s="219" t="s">
        <v>267</v>
      </c>
      <c r="I73" s="220"/>
    </row>
    <row r="74" spans="2:35">
      <c r="B74" s="146"/>
      <c r="C74" s="146"/>
      <c r="D74" s="146"/>
      <c r="E74" s="221"/>
      <c r="F74" s="222"/>
      <c r="G74" s="223"/>
      <c r="H74" s="219" t="s">
        <v>272</v>
      </c>
      <c r="I74" s="220"/>
    </row>
    <row r="75" spans="2:35">
      <c r="E75" s="221"/>
      <c r="F75" s="222"/>
      <c r="G75" s="223"/>
      <c r="H75" s="219" t="s">
        <v>273</v>
      </c>
      <c r="I75" s="220"/>
    </row>
    <row r="77" spans="2:35">
      <c r="B77" s="299" t="s">
        <v>7299</v>
      </c>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row>
    <row r="78" spans="2:35">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row>
    <row r="79" spans="2:35">
      <c r="B79" s="233" t="s">
        <v>7296</v>
      </c>
      <c r="C79" s="301"/>
      <c r="D79" s="301"/>
      <c r="E79" s="301"/>
      <c r="F79" s="301"/>
      <c r="G79" s="301"/>
      <c r="H79" s="301"/>
      <c r="I79" s="301"/>
      <c r="J79" s="301"/>
      <c r="K79" s="301"/>
      <c r="L79" s="301"/>
      <c r="M79" s="301"/>
      <c r="N79" s="301"/>
      <c r="O79" s="221"/>
      <c r="P79" s="235"/>
      <c r="Q79" s="236"/>
    </row>
    <row r="80" spans="2:35">
      <c r="B80" s="233" t="s">
        <v>7297</v>
      </c>
      <c r="C80" s="301"/>
      <c r="D80" s="301"/>
      <c r="E80" s="301"/>
      <c r="F80" s="301"/>
      <c r="G80" s="301"/>
      <c r="H80" s="301"/>
      <c r="I80" s="301"/>
      <c r="J80" s="301"/>
      <c r="K80" s="301"/>
      <c r="L80" s="301"/>
      <c r="M80" s="301"/>
      <c r="N80" s="301"/>
      <c r="O80" s="221"/>
      <c r="P80" s="235"/>
      <c r="Q80" s="236"/>
    </row>
    <row r="82" spans="2:35">
      <c r="B82" s="173" t="s">
        <v>268</v>
      </c>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row>
    <row r="83" spans="2:35">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row>
    <row r="84" spans="2:35">
      <c r="B84" s="145" t="s">
        <v>269</v>
      </c>
    </row>
    <row r="85" spans="2:35">
      <c r="B85" s="163"/>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5"/>
    </row>
    <row r="86" spans="2:35">
      <c r="B86" s="16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7"/>
    </row>
    <row r="87" spans="2:35">
      <c r="B87" s="166"/>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7"/>
    </row>
    <row r="88" spans="2:35">
      <c r="B88" s="228"/>
      <c r="C88" s="229"/>
      <c r="D88" s="229"/>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30"/>
    </row>
    <row r="90" spans="2:35">
      <c r="B90" s="145" t="s">
        <v>180</v>
      </c>
    </row>
    <row r="91" spans="2:35">
      <c r="B91" s="246" t="s">
        <v>264</v>
      </c>
      <c r="C91" s="247"/>
      <c r="D91" s="247"/>
      <c r="E91" s="247"/>
      <c r="F91" s="248"/>
      <c r="G91" s="221"/>
      <c r="H91" s="235"/>
      <c r="I91" s="236"/>
    </row>
    <row r="92" spans="2:35">
      <c r="B92" s="246" t="s">
        <v>265</v>
      </c>
      <c r="C92" s="247"/>
      <c r="D92" s="247"/>
      <c r="E92" s="247"/>
      <c r="F92" s="248"/>
      <c r="G92" s="221"/>
      <c r="H92" s="235"/>
      <c r="I92" s="236"/>
    </row>
    <row r="95" spans="2:35">
      <c r="B95" s="145" t="s">
        <v>69</v>
      </c>
    </row>
    <row r="96" spans="2:35">
      <c r="B96" s="216" t="s">
        <v>266</v>
      </c>
      <c r="C96" s="231"/>
      <c r="D96" s="232"/>
      <c r="E96" s="221"/>
      <c r="F96" s="222"/>
      <c r="G96" s="223"/>
      <c r="H96" s="219" t="s">
        <v>267</v>
      </c>
      <c r="I96" s="220"/>
    </row>
    <row r="97" spans="2:35">
      <c r="B97" s="146"/>
      <c r="C97" s="146"/>
      <c r="D97" s="146"/>
      <c r="E97" s="221"/>
      <c r="F97" s="222"/>
      <c r="G97" s="223"/>
      <c r="H97" s="219" t="s">
        <v>272</v>
      </c>
      <c r="I97" s="220"/>
    </row>
    <row r="98" spans="2:35">
      <c r="E98" s="221"/>
      <c r="F98" s="222"/>
      <c r="G98" s="223"/>
      <c r="H98" s="219" t="s">
        <v>273</v>
      </c>
      <c r="I98" s="220"/>
    </row>
    <row r="100" spans="2:35">
      <c r="B100" s="299" t="s">
        <v>7300</v>
      </c>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row>
    <row r="101" spans="2:35">
      <c r="B101" s="300"/>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row>
    <row r="102" spans="2:35">
      <c r="B102" s="233" t="s">
        <v>7296</v>
      </c>
      <c r="C102" s="301"/>
      <c r="D102" s="301"/>
      <c r="E102" s="301"/>
      <c r="F102" s="301"/>
      <c r="G102" s="301"/>
      <c r="H102" s="301"/>
      <c r="I102" s="301"/>
      <c r="J102" s="301"/>
      <c r="K102" s="301"/>
      <c r="L102" s="301"/>
      <c r="M102" s="301"/>
      <c r="N102" s="301"/>
      <c r="O102" s="221"/>
      <c r="P102" s="235"/>
      <c r="Q102" s="236"/>
    </row>
    <row r="103" spans="2:35">
      <c r="B103" s="233" t="s">
        <v>7297</v>
      </c>
      <c r="C103" s="301"/>
      <c r="D103" s="301"/>
      <c r="E103" s="301"/>
      <c r="F103" s="301"/>
      <c r="G103" s="301"/>
      <c r="H103" s="301"/>
      <c r="I103" s="301"/>
      <c r="J103" s="301"/>
      <c r="K103" s="301"/>
      <c r="L103" s="301"/>
      <c r="M103" s="301"/>
      <c r="N103" s="301"/>
      <c r="O103" s="221"/>
      <c r="P103" s="235"/>
      <c r="Q103" s="236"/>
    </row>
    <row r="105" spans="2:35">
      <c r="B105" s="173" t="s">
        <v>270</v>
      </c>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row>
    <row r="106" spans="2:35">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row>
    <row r="107" spans="2:35">
      <c r="B107" s="145" t="s">
        <v>271</v>
      </c>
    </row>
    <row r="108" spans="2:35">
      <c r="B108" s="163"/>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5"/>
    </row>
    <row r="109" spans="2:35">
      <c r="B109" s="169"/>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c r="AB109" s="167"/>
      <c r="AC109" s="167"/>
      <c r="AD109" s="167"/>
      <c r="AE109" s="167"/>
      <c r="AF109" s="167"/>
      <c r="AG109" s="167"/>
      <c r="AH109" s="167"/>
      <c r="AI109" s="168"/>
    </row>
    <row r="110" spans="2:35">
      <c r="B110" s="170"/>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2"/>
    </row>
    <row r="112" spans="2:35">
      <c r="B112" s="145" t="s">
        <v>274</v>
      </c>
    </row>
    <row r="113" spans="2:35">
      <c r="B113" s="163"/>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5"/>
    </row>
    <row r="114" spans="2:35">
      <c r="B114" s="169"/>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8"/>
    </row>
    <row r="115" spans="2:35">
      <c r="B115" s="170"/>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2"/>
    </row>
    <row r="116" spans="2:35" ht="17.45" customHeight="1">
      <c r="B116" s="87"/>
      <c r="C116" s="87"/>
    </row>
    <row r="117" spans="2:35">
      <c r="B117" s="173" t="s">
        <v>315</v>
      </c>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row>
    <row r="118" spans="2:35">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row>
    <row r="120" spans="2:35">
      <c r="B120" s="173" t="s">
        <v>275</v>
      </c>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row>
    <row r="121" spans="2:35">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row>
    <row r="122" spans="2:35">
      <c r="B122" s="145" t="s">
        <v>276</v>
      </c>
    </row>
    <row r="123" spans="2:35">
      <c r="B123" s="163"/>
      <c r="C123" s="224"/>
      <c r="D123" s="224"/>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5"/>
    </row>
    <row r="124" spans="2:35">
      <c r="B124" s="166"/>
      <c r="C124" s="226"/>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7"/>
    </row>
    <row r="125" spans="2:35">
      <c r="B125" s="166"/>
      <c r="C125" s="226"/>
      <c r="D125" s="226"/>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7"/>
    </row>
    <row r="126" spans="2:35">
      <c r="B126" s="228"/>
      <c r="C126" s="229"/>
      <c r="D126" s="229"/>
      <c r="E126" s="229"/>
      <c r="F126" s="229"/>
      <c r="G126" s="229"/>
      <c r="H126" s="229"/>
      <c r="I126" s="229"/>
      <c r="J126" s="229"/>
      <c r="K126" s="229"/>
      <c r="L126" s="229"/>
      <c r="M126" s="229"/>
      <c r="N126" s="229"/>
      <c r="O126" s="229"/>
      <c r="P126" s="229"/>
      <c r="Q126" s="229"/>
      <c r="R126" s="229"/>
      <c r="S126" s="229"/>
      <c r="T126" s="229"/>
      <c r="U126" s="229"/>
      <c r="V126" s="229"/>
      <c r="W126" s="229"/>
      <c r="X126" s="229"/>
      <c r="Y126" s="229"/>
      <c r="Z126" s="229"/>
      <c r="AA126" s="229"/>
      <c r="AB126" s="229"/>
      <c r="AC126" s="229"/>
      <c r="AD126" s="229"/>
      <c r="AE126" s="229"/>
      <c r="AF126" s="229"/>
      <c r="AG126" s="229"/>
      <c r="AH126" s="229"/>
      <c r="AI126" s="230"/>
    </row>
    <row r="129" spans="2:35">
      <c r="B129" s="145" t="s">
        <v>181</v>
      </c>
    </row>
    <row r="130" spans="2:35">
      <c r="B130" s="246" t="s">
        <v>279</v>
      </c>
      <c r="C130" s="247"/>
      <c r="D130" s="247"/>
      <c r="E130" s="247"/>
      <c r="F130" s="247"/>
      <c r="G130" s="217"/>
      <c r="H130" s="217"/>
      <c r="I130" s="218"/>
      <c r="J130" s="221"/>
      <c r="K130" s="235"/>
      <c r="L130" s="236"/>
    </row>
    <row r="131" spans="2:35">
      <c r="B131" s="246" t="s">
        <v>280</v>
      </c>
      <c r="C131" s="247"/>
      <c r="D131" s="247"/>
      <c r="E131" s="247"/>
      <c r="F131" s="247"/>
      <c r="G131" s="217"/>
      <c r="H131" s="217"/>
      <c r="I131" s="218"/>
      <c r="J131" s="221"/>
      <c r="K131" s="235"/>
      <c r="L131" s="236"/>
    </row>
    <row r="134" spans="2:35">
      <c r="B134" s="145" t="s">
        <v>70</v>
      </c>
    </row>
    <row r="135" spans="2:35">
      <c r="B135" s="216" t="s">
        <v>266</v>
      </c>
      <c r="C135" s="231"/>
      <c r="D135" s="232"/>
      <c r="E135" s="221"/>
      <c r="F135" s="222"/>
      <c r="G135" s="223"/>
      <c r="H135" s="219" t="s">
        <v>267</v>
      </c>
      <c r="I135" s="220"/>
    </row>
    <row r="136" spans="2:35">
      <c r="B136" s="146"/>
      <c r="C136" s="146"/>
      <c r="D136" s="146"/>
      <c r="E136" s="221"/>
      <c r="F136" s="222"/>
      <c r="G136" s="223"/>
      <c r="H136" s="219" t="s">
        <v>272</v>
      </c>
      <c r="I136" s="220"/>
    </row>
    <row r="137" spans="2:35">
      <c r="E137" s="221"/>
      <c r="F137" s="222"/>
      <c r="G137" s="223"/>
      <c r="H137" s="219" t="s">
        <v>273</v>
      </c>
      <c r="I137" s="220"/>
    </row>
    <row r="140" spans="2:35">
      <c r="B140" s="173" t="s">
        <v>277</v>
      </c>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row>
    <row r="141" spans="2:35">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row>
    <row r="142" spans="2:35">
      <c r="B142" s="145" t="s">
        <v>278</v>
      </c>
    </row>
    <row r="143" spans="2:35">
      <c r="B143" s="163"/>
      <c r="C143" s="224"/>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5"/>
    </row>
    <row r="144" spans="2:35">
      <c r="B144" s="166"/>
      <c r="C144" s="226"/>
      <c r="D144" s="226"/>
      <c r="E144" s="226"/>
      <c r="F144" s="226"/>
      <c r="G144" s="226"/>
      <c r="H144" s="226"/>
      <c r="I144" s="226"/>
      <c r="J144" s="226"/>
      <c r="K144" s="226"/>
      <c r="L144" s="226"/>
      <c r="M144" s="226"/>
      <c r="N144" s="226"/>
      <c r="O144" s="226"/>
      <c r="P144" s="226"/>
      <c r="Q144" s="226"/>
      <c r="R144" s="226"/>
      <c r="S144" s="226"/>
      <c r="T144" s="226"/>
      <c r="U144" s="226"/>
      <c r="V144" s="226"/>
      <c r="W144" s="226"/>
      <c r="X144" s="226"/>
      <c r="Y144" s="226"/>
      <c r="Z144" s="226"/>
      <c r="AA144" s="226"/>
      <c r="AB144" s="226"/>
      <c r="AC144" s="226"/>
      <c r="AD144" s="226"/>
      <c r="AE144" s="226"/>
      <c r="AF144" s="226"/>
      <c r="AG144" s="226"/>
      <c r="AH144" s="226"/>
      <c r="AI144" s="227"/>
    </row>
    <row r="145" spans="2:35">
      <c r="B145" s="166"/>
      <c r="C145" s="226"/>
      <c r="D145" s="226"/>
      <c r="E145" s="226"/>
      <c r="F145" s="226"/>
      <c r="G145" s="226"/>
      <c r="H145" s="226"/>
      <c r="I145" s="226"/>
      <c r="J145" s="226"/>
      <c r="K145" s="226"/>
      <c r="L145" s="226"/>
      <c r="M145" s="226"/>
      <c r="N145" s="226"/>
      <c r="O145" s="226"/>
      <c r="P145" s="226"/>
      <c r="Q145" s="226"/>
      <c r="R145" s="226"/>
      <c r="S145" s="226"/>
      <c r="T145" s="226"/>
      <c r="U145" s="226"/>
      <c r="V145" s="226"/>
      <c r="W145" s="226"/>
      <c r="X145" s="226"/>
      <c r="Y145" s="226"/>
      <c r="Z145" s="226"/>
      <c r="AA145" s="226"/>
      <c r="AB145" s="226"/>
      <c r="AC145" s="226"/>
      <c r="AD145" s="226"/>
      <c r="AE145" s="226"/>
      <c r="AF145" s="226"/>
      <c r="AG145" s="226"/>
      <c r="AH145" s="226"/>
      <c r="AI145" s="227"/>
    </row>
    <row r="146" spans="2:35">
      <c r="B146" s="228"/>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29"/>
      <c r="AG146" s="229"/>
      <c r="AH146" s="229"/>
      <c r="AI146" s="230"/>
    </row>
    <row r="149" spans="2:35">
      <c r="B149" s="145" t="s">
        <v>182</v>
      </c>
    </row>
    <row r="150" spans="2:35">
      <c r="B150" s="246" t="s">
        <v>279</v>
      </c>
      <c r="C150" s="247"/>
      <c r="D150" s="247"/>
      <c r="E150" s="247"/>
      <c r="F150" s="247"/>
      <c r="G150" s="217"/>
      <c r="H150" s="217"/>
      <c r="I150" s="218"/>
      <c r="J150" s="221"/>
      <c r="K150" s="235"/>
      <c r="L150" s="236"/>
    </row>
    <row r="151" spans="2:35">
      <c r="B151" s="246" t="s">
        <v>280</v>
      </c>
      <c r="C151" s="247"/>
      <c r="D151" s="247"/>
      <c r="E151" s="247"/>
      <c r="F151" s="247"/>
      <c r="G151" s="217"/>
      <c r="H151" s="217"/>
      <c r="I151" s="218"/>
      <c r="J151" s="221"/>
      <c r="K151" s="235"/>
      <c r="L151" s="236"/>
    </row>
    <row r="154" spans="2:35">
      <c r="B154" s="145" t="s">
        <v>71</v>
      </c>
    </row>
    <row r="155" spans="2:35">
      <c r="B155" s="216" t="s">
        <v>266</v>
      </c>
      <c r="C155" s="231"/>
      <c r="D155" s="232"/>
      <c r="E155" s="221"/>
      <c r="F155" s="222"/>
      <c r="G155" s="223"/>
      <c r="H155" s="219" t="s">
        <v>267</v>
      </c>
      <c r="I155" s="220"/>
    </row>
    <row r="156" spans="2:35">
      <c r="B156" s="146"/>
      <c r="C156" s="146"/>
      <c r="D156" s="146"/>
      <c r="E156" s="221"/>
      <c r="F156" s="222"/>
      <c r="G156" s="223"/>
      <c r="H156" s="219" t="s">
        <v>272</v>
      </c>
      <c r="I156" s="220"/>
    </row>
    <row r="157" spans="2:35">
      <c r="E157" s="221"/>
      <c r="F157" s="222"/>
      <c r="G157" s="223"/>
      <c r="H157" s="219" t="s">
        <v>273</v>
      </c>
      <c r="I157" s="220"/>
    </row>
    <row r="160" spans="2:35">
      <c r="B160" s="173" t="s">
        <v>281</v>
      </c>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row>
    <row r="161" spans="2:35">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row>
    <row r="162" spans="2:35">
      <c r="B162" s="145" t="s">
        <v>282</v>
      </c>
    </row>
    <row r="163" spans="2:35">
      <c r="B163" s="163"/>
      <c r="C163" s="224"/>
      <c r="D163" s="224"/>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5"/>
    </row>
    <row r="164" spans="2:35">
      <c r="B164" s="166"/>
      <c r="C164" s="226"/>
      <c r="D164" s="226"/>
      <c r="E164" s="226"/>
      <c r="F164" s="226"/>
      <c r="G164" s="226"/>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7"/>
    </row>
    <row r="165" spans="2:35">
      <c r="B165" s="166"/>
      <c r="C165" s="226"/>
      <c r="D165" s="226"/>
      <c r="E165" s="226"/>
      <c r="F165" s="226"/>
      <c r="G165" s="226"/>
      <c r="H165" s="226"/>
      <c r="I165" s="226"/>
      <c r="J165" s="226"/>
      <c r="K165" s="226"/>
      <c r="L165" s="226"/>
      <c r="M165" s="226"/>
      <c r="N165" s="226"/>
      <c r="O165" s="226"/>
      <c r="P165" s="226"/>
      <c r="Q165" s="226"/>
      <c r="R165" s="226"/>
      <c r="S165" s="226"/>
      <c r="T165" s="226"/>
      <c r="U165" s="226"/>
      <c r="V165" s="226"/>
      <c r="W165" s="226"/>
      <c r="X165" s="226"/>
      <c r="Y165" s="226"/>
      <c r="Z165" s="226"/>
      <c r="AA165" s="226"/>
      <c r="AB165" s="226"/>
      <c r="AC165" s="226"/>
      <c r="AD165" s="226"/>
      <c r="AE165" s="226"/>
      <c r="AF165" s="226"/>
      <c r="AG165" s="226"/>
      <c r="AH165" s="226"/>
      <c r="AI165" s="227"/>
    </row>
    <row r="166" spans="2:35">
      <c r="B166" s="228"/>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c r="AA166" s="229"/>
      <c r="AB166" s="229"/>
      <c r="AC166" s="229"/>
      <c r="AD166" s="229"/>
      <c r="AE166" s="229"/>
      <c r="AF166" s="229"/>
      <c r="AG166" s="229"/>
      <c r="AH166" s="229"/>
      <c r="AI166" s="230"/>
    </row>
    <row r="168" spans="2:35">
      <c r="B168" s="145" t="s">
        <v>283</v>
      </c>
    </row>
    <row r="169" spans="2:35">
      <c r="B169" s="163"/>
      <c r="C169" s="224"/>
      <c r="D169" s="224"/>
      <c r="E169" s="224"/>
      <c r="F169" s="224"/>
      <c r="G169" s="224"/>
      <c r="H169" s="224"/>
      <c r="I169" s="224"/>
      <c r="J169" s="224"/>
      <c r="K169" s="224"/>
      <c r="L169" s="224"/>
      <c r="M169" s="224"/>
      <c r="N169" s="224"/>
      <c r="O169" s="224"/>
      <c r="P169" s="224"/>
      <c r="Q169" s="224"/>
      <c r="R169" s="224"/>
      <c r="S169" s="224"/>
      <c r="T169" s="224"/>
      <c r="U169" s="224"/>
      <c r="V169" s="224"/>
      <c r="W169" s="224"/>
      <c r="X169" s="224"/>
      <c r="Y169" s="224"/>
      <c r="Z169" s="224"/>
      <c r="AA169" s="224"/>
      <c r="AB169" s="224"/>
      <c r="AC169" s="224"/>
      <c r="AD169" s="224"/>
      <c r="AE169" s="224"/>
      <c r="AF169" s="224"/>
      <c r="AG169" s="224"/>
      <c r="AH169" s="224"/>
      <c r="AI169" s="225"/>
    </row>
    <row r="170" spans="2:35">
      <c r="B170" s="166"/>
      <c r="C170" s="226"/>
      <c r="D170" s="226"/>
      <c r="E170" s="226"/>
      <c r="F170" s="226"/>
      <c r="G170" s="226"/>
      <c r="H170" s="226"/>
      <c r="I170" s="226"/>
      <c r="J170" s="226"/>
      <c r="K170" s="226"/>
      <c r="L170" s="226"/>
      <c r="M170" s="226"/>
      <c r="N170" s="226"/>
      <c r="O170" s="226"/>
      <c r="P170" s="226"/>
      <c r="Q170" s="226"/>
      <c r="R170" s="226"/>
      <c r="S170" s="226"/>
      <c r="T170" s="226"/>
      <c r="U170" s="226"/>
      <c r="V170" s="226"/>
      <c r="W170" s="226"/>
      <c r="X170" s="226"/>
      <c r="Y170" s="226"/>
      <c r="Z170" s="226"/>
      <c r="AA170" s="226"/>
      <c r="AB170" s="226"/>
      <c r="AC170" s="226"/>
      <c r="AD170" s="226"/>
      <c r="AE170" s="226"/>
      <c r="AF170" s="226"/>
      <c r="AG170" s="226"/>
      <c r="AH170" s="226"/>
      <c r="AI170" s="227"/>
    </row>
    <row r="171" spans="2:35">
      <c r="B171" s="166"/>
      <c r="C171" s="226"/>
      <c r="D171" s="226"/>
      <c r="E171" s="226"/>
      <c r="F171" s="226"/>
      <c r="G171" s="226"/>
      <c r="H171" s="226"/>
      <c r="I171" s="226"/>
      <c r="J171" s="226"/>
      <c r="K171" s="226"/>
      <c r="L171" s="226"/>
      <c r="M171" s="226"/>
      <c r="N171" s="226"/>
      <c r="O171" s="226"/>
      <c r="P171" s="226"/>
      <c r="Q171" s="226"/>
      <c r="R171" s="226"/>
      <c r="S171" s="226"/>
      <c r="T171" s="226"/>
      <c r="U171" s="226"/>
      <c r="V171" s="226"/>
      <c r="W171" s="226"/>
      <c r="X171" s="226"/>
      <c r="Y171" s="226"/>
      <c r="Z171" s="226"/>
      <c r="AA171" s="226"/>
      <c r="AB171" s="226"/>
      <c r="AC171" s="226"/>
      <c r="AD171" s="226"/>
      <c r="AE171" s="226"/>
      <c r="AF171" s="226"/>
      <c r="AG171" s="226"/>
      <c r="AH171" s="226"/>
      <c r="AI171" s="227"/>
    </row>
    <row r="172" spans="2:35">
      <c r="B172" s="228"/>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30"/>
    </row>
    <row r="175" spans="2:35" ht="17.45" customHeight="1">
      <c r="B175" s="87"/>
      <c r="C175" s="87"/>
    </row>
    <row r="176" spans="2:35">
      <c r="B176" s="173" t="s">
        <v>316</v>
      </c>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row>
    <row r="177" spans="2:35">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row>
    <row r="179" spans="2:35">
      <c r="B179" s="173" t="s">
        <v>284</v>
      </c>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row>
    <row r="180" spans="2:35">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row>
    <row r="181" spans="2:35">
      <c r="B181" s="145" t="s">
        <v>285</v>
      </c>
    </row>
    <row r="182" spans="2:35">
      <c r="B182" s="163"/>
      <c r="C182" s="224"/>
      <c r="D182" s="224"/>
      <c r="E182" s="224"/>
      <c r="F182" s="224"/>
      <c r="G182" s="224"/>
      <c r="H182" s="224"/>
      <c r="I182" s="224"/>
      <c r="J182" s="224"/>
      <c r="K182" s="224"/>
      <c r="L182" s="224"/>
      <c r="M182" s="224"/>
      <c r="N182" s="224"/>
      <c r="O182" s="224"/>
      <c r="P182" s="224"/>
      <c r="Q182" s="224"/>
      <c r="R182" s="224"/>
      <c r="S182" s="224"/>
      <c r="T182" s="224"/>
      <c r="U182" s="224"/>
      <c r="V182" s="224"/>
      <c r="W182" s="224"/>
      <c r="X182" s="224"/>
      <c r="Y182" s="224"/>
      <c r="Z182" s="224"/>
      <c r="AA182" s="224"/>
      <c r="AB182" s="224"/>
      <c r="AC182" s="224"/>
      <c r="AD182" s="224"/>
      <c r="AE182" s="224"/>
      <c r="AF182" s="224"/>
      <c r="AG182" s="224"/>
      <c r="AH182" s="224"/>
      <c r="AI182" s="225"/>
    </row>
    <row r="183" spans="2:35">
      <c r="B183" s="166"/>
      <c r="C183" s="226"/>
      <c r="D183" s="226"/>
      <c r="E183" s="226"/>
      <c r="F183" s="226"/>
      <c r="G183" s="226"/>
      <c r="H183" s="226"/>
      <c r="I183" s="226"/>
      <c r="J183" s="226"/>
      <c r="K183" s="226"/>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7"/>
    </row>
    <row r="184" spans="2:35">
      <c r="B184" s="166"/>
      <c r="C184" s="226"/>
      <c r="D184" s="226"/>
      <c r="E184" s="226"/>
      <c r="F184" s="226"/>
      <c r="G184" s="226"/>
      <c r="H184" s="226"/>
      <c r="I184" s="226"/>
      <c r="J184" s="226"/>
      <c r="K184" s="226"/>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226"/>
      <c r="AI184" s="227"/>
    </row>
    <row r="185" spans="2:35">
      <c r="B185" s="228"/>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c r="Z185" s="229"/>
      <c r="AA185" s="229"/>
      <c r="AB185" s="229"/>
      <c r="AC185" s="229"/>
      <c r="AD185" s="229"/>
      <c r="AE185" s="229"/>
      <c r="AF185" s="229"/>
      <c r="AG185" s="229"/>
      <c r="AH185" s="229"/>
      <c r="AI185" s="230"/>
    </row>
    <row r="188" spans="2:35">
      <c r="B188" s="145" t="s">
        <v>307</v>
      </c>
    </row>
    <row r="189" spans="2:35">
      <c r="B189" s="238" t="s">
        <v>287</v>
      </c>
      <c r="C189" s="238"/>
      <c r="D189" s="238"/>
      <c r="E189" s="238"/>
      <c r="F189" s="238"/>
      <c r="G189" s="238"/>
      <c r="H189" s="238"/>
      <c r="I189" s="238"/>
      <c r="J189" s="238"/>
    </row>
    <row r="190" spans="2:35">
      <c r="B190" s="238"/>
      <c r="C190" s="238"/>
      <c r="D190" s="238"/>
      <c r="E190" s="238"/>
      <c r="F190" s="238"/>
      <c r="G190" s="238"/>
      <c r="H190" s="238"/>
      <c r="I190" s="238"/>
      <c r="J190" s="238"/>
    </row>
    <row r="192" spans="2:35">
      <c r="B192" s="216" t="s">
        <v>298</v>
      </c>
      <c r="C192" s="216"/>
      <c r="D192" s="216"/>
      <c r="E192" s="216"/>
      <c r="F192" s="216"/>
      <c r="G192" s="216"/>
      <c r="H192" s="216"/>
      <c r="I192" s="237"/>
      <c r="J192" s="221"/>
      <c r="K192" s="235"/>
      <c r="L192" s="236"/>
      <c r="Q192" s="216" t="s">
        <v>288</v>
      </c>
      <c r="R192" s="216"/>
      <c r="S192" s="216"/>
      <c r="T192" s="237"/>
      <c r="U192" s="221"/>
      <c r="V192" s="235"/>
      <c r="W192" s="236"/>
      <c r="AA192" s="239" t="s">
        <v>296</v>
      </c>
      <c r="AB192" s="239"/>
      <c r="AC192" s="239"/>
      <c r="AD192" s="239"/>
      <c r="AE192" s="239"/>
      <c r="AF192" s="240"/>
      <c r="AG192" s="244"/>
      <c r="AH192" s="202"/>
      <c r="AI192" s="203"/>
    </row>
    <row r="193" spans="2:35">
      <c r="AA193" s="239"/>
      <c r="AB193" s="239"/>
      <c r="AC193" s="239"/>
      <c r="AD193" s="239"/>
      <c r="AE193" s="239"/>
      <c r="AF193" s="240"/>
      <c r="AG193" s="245"/>
      <c r="AH193" s="198"/>
      <c r="AI193" s="199"/>
    </row>
    <row r="194" spans="2:35">
      <c r="AA194" s="239" t="s">
        <v>297</v>
      </c>
      <c r="AB194" s="239"/>
      <c r="AC194" s="239"/>
      <c r="AD194" s="239"/>
      <c r="AE194" s="239"/>
      <c r="AF194" s="240"/>
      <c r="AG194" s="244"/>
      <c r="AH194" s="202"/>
      <c r="AI194" s="203"/>
    </row>
    <row r="195" spans="2:35">
      <c r="AA195" s="239"/>
      <c r="AB195" s="239"/>
      <c r="AC195" s="239"/>
      <c r="AD195" s="239"/>
      <c r="AE195" s="239"/>
      <c r="AF195" s="240"/>
      <c r="AG195" s="245"/>
      <c r="AH195" s="198"/>
      <c r="AI195" s="199"/>
    </row>
    <row r="196" spans="2:35">
      <c r="Q196" s="216" t="s">
        <v>289</v>
      </c>
      <c r="R196" s="216"/>
      <c r="S196" s="216"/>
      <c r="T196" s="237"/>
      <c r="U196" s="221"/>
      <c r="V196" s="235"/>
      <c r="W196" s="236"/>
    </row>
    <row r="198" spans="2:35">
      <c r="B198" s="216" t="s">
        <v>299</v>
      </c>
      <c r="C198" s="216"/>
      <c r="D198" s="216"/>
      <c r="E198" s="216"/>
      <c r="F198" s="216"/>
      <c r="G198" s="216"/>
      <c r="H198" s="216"/>
      <c r="I198" s="237"/>
      <c r="J198" s="221"/>
      <c r="K198" s="235"/>
      <c r="L198" s="236"/>
    </row>
    <row r="200" spans="2:35">
      <c r="B200" s="216" t="s">
        <v>300</v>
      </c>
      <c r="C200" s="216"/>
      <c r="D200" s="216"/>
      <c r="E200" s="216"/>
      <c r="F200" s="216"/>
      <c r="G200" s="216"/>
      <c r="H200" s="216"/>
      <c r="I200" s="237"/>
      <c r="J200" s="221"/>
      <c r="K200" s="235"/>
      <c r="L200" s="236"/>
      <c r="Q200" s="216" t="s">
        <v>290</v>
      </c>
      <c r="R200" s="231"/>
      <c r="S200" s="231"/>
      <c r="T200" s="231"/>
      <c r="U200" s="231"/>
      <c r="V200" s="231"/>
      <c r="W200" s="231"/>
      <c r="X200" s="232"/>
      <c r="Y200" s="221"/>
      <c r="Z200" s="235"/>
      <c r="AA200" s="236"/>
    </row>
    <row r="201" spans="2:35">
      <c r="Q201" s="241" t="s">
        <v>291</v>
      </c>
      <c r="R201" s="242"/>
      <c r="S201" s="242"/>
      <c r="T201" s="242"/>
      <c r="U201" s="242"/>
      <c r="V201" s="242"/>
      <c r="W201" s="242"/>
      <c r="X201" s="243"/>
      <c r="Y201" s="221"/>
      <c r="Z201" s="235"/>
      <c r="AA201" s="236"/>
    </row>
    <row r="202" spans="2:35">
      <c r="Q202" s="241" t="s">
        <v>292</v>
      </c>
      <c r="R202" s="242"/>
      <c r="S202" s="242"/>
      <c r="T202" s="242"/>
      <c r="U202" s="242"/>
      <c r="V202" s="242"/>
      <c r="W202" s="242"/>
      <c r="X202" s="243"/>
      <c r="Y202" s="221"/>
      <c r="Z202" s="235"/>
      <c r="AA202" s="236"/>
    </row>
    <row r="204" spans="2:35">
      <c r="B204" s="216" t="s">
        <v>301</v>
      </c>
      <c r="C204" s="216"/>
      <c r="D204" s="216"/>
      <c r="E204" s="216"/>
      <c r="F204" s="216"/>
      <c r="G204" s="216"/>
      <c r="H204" s="216"/>
      <c r="I204" s="237"/>
      <c r="J204" s="221"/>
      <c r="K204" s="235"/>
      <c r="L204" s="236"/>
      <c r="Q204" s="216" t="s">
        <v>290</v>
      </c>
      <c r="R204" s="231"/>
      <c r="S204" s="231"/>
      <c r="T204" s="231"/>
      <c r="U204" s="231"/>
      <c r="V204" s="231"/>
      <c r="W204" s="231"/>
      <c r="X204" s="232"/>
      <c r="Y204" s="221"/>
      <c r="Z204" s="235"/>
      <c r="AA204" s="236"/>
    </row>
    <row r="205" spans="2:35">
      <c r="Q205" s="216" t="s">
        <v>293</v>
      </c>
      <c r="R205" s="231"/>
      <c r="S205" s="231"/>
      <c r="T205" s="231"/>
      <c r="U205" s="231"/>
      <c r="V205" s="231"/>
      <c r="W205" s="231"/>
      <c r="X205" s="232"/>
      <c r="Y205" s="221"/>
      <c r="Z205" s="235"/>
      <c r="AA205" s="236"/>
    </row>
    <row r="206" spans="2:35">
      <c r="Q206" s="216" t="s">
        <v>294</v>
      </c>
      <c r="R206" s="231"/>
      <c r="S206" s="231"/>
      <c r="T206" s="231"/>
      <c r="U206" s="231"/>
      <c r="V206" s="231"/>
      <c r="W206" s="231"/>
      <c r="X206" s="232"/>
      <c r="Y206" s="221"/>
      <c r="Z206" s="235"/>
      <c r="AA206" s="236"/>
    </row>
    <row r="207" spans="2:35">
      <c r="Q207" s="216" t="s">
        <v>295</v>
      </c>
      <c r="R207" s="231"/>
      <c r="S207" s="231"/>
      <c r="T207" s="231"/>
      <c r="U207" s="231"/>
      <c r="V207" s="231"/>
      <c r="W207" s="231"/>
      <c r="X207" s="232"/>
      <c r="Y207" s="221"/>
      <c r="Z207" s="235"/>
      <c r="AA207" s="236"/>
    </row>
    <row r="211" spans="2:27">
      <c r="B211" s="238" t="s">
        <v>302</v>
      </c>
      <c r="C211" s="238"/>
      <c r="D211" s="238"/>
      <c r="E211" s="238"/>
      <c r="F211" s="238"/>
      <c r="G211" s="238"/>
      <c r="H211" s="238"/>
      <c r="I211" s="238"/>
      <c r="J211" s="238"/>
    </row>
    <row r="212" spans="2:27">
      <c r="B212" s="238"/>
      <c r="C212" s="238"/>
      <c r="D212" s="238"/>
      <c r="E212" s="238"/>
      <c r="F212" s="238"/>
      <c r="G212" s="238"/>
      <c r="H212" s="238"/>
      <c r="I212" s="238"/>
      <c r="J212" s="238"/>
    </row>
    <row r="213" spans="2:27">
      <c r="O213" s="216" t="s">
        <v>303</v>
      </c>
      <c r="P213" s="217"/>
      <c r="Q213" s="217"/>
      <c r="R213" s="217"/>
      <c r="S213" s="217"/>
      <c r="T213" s="217"/>
      <c r="U213" s="217"/>
      <c r="V213" s="217"/>
      <c r="W213" s="217"/>
      <c r="X213" s="218"/>
      <c r="Y213" s="221"/>
      <c r="Z213" s="235"/>
      <c r="AA213" s="236"/>
    </row>
    <row r="214" spans="2:27">
      <c r="O214" s="216" t="s">
        <v>304</v>
      </c>
      <c r="P214" s="217"/>
      <c r="Q214" s="217"/>
      <c r="R214" s="217"/>
      <c r="S214" s="217"/>
      <c r="T214" s="217"/>
      <c r="U214" s="217"/>
      <c r="V214" s="217"/>
      <c r="W214" s="217"/>
      <c r="X214" s="218"/>
      <c r="Y214" s="221"/>
      <c r="Z214" s="235"/>
      <c r="AA214" s="236"/>
    </row>
    <row r="215" spans="2:27">
      <c r="O215" s="216" t="s">
        <v>305</v>
      </c>
      <c r="P215" s="217"/>
      <c r="Q215" s="217"/>
      <c r="R215" s="217"/>
      <c r="S215" s="217"/>
      <c r="T215" s="217"/>
      <c r="U215" s="217"/>
      <c r="V215" s="217"/>
      <c r="W215" s="217"/>
      <c r="X215" s="218"/>
      <c r="Y215" s="221"/>
      <c r="Z215" s="235"/>
      <c r="AA215" s="236"/>
    </row>
    <row r="216" spans="2:27">
      <c r="K216" s="216" t="s">
        <v>7286</v>
      </c>
      <c r="L216" s="217"/>
      <c r="M216" s="217"/>
      <c r="N216" s="217"/>
      <c r="O216" s="217"/>
      <c r="P216" s="217"/>
      <c r="Q216" s="217"/>
      <c r="R216" s="217"/>
      <c r="S216" s="217"/>
      <c r="T216" s="217"/>
      <c r="U216" s="217"/>
      <c r="V216" s="217"/>
      <c r="W216" s="217"/>
      <c r="X216" s="218"/>
      <c r="Y216" s="221"/>
      <c r="Z216" s="235"/>
      <c r="AA216" s="236"/>
    </row>
    <row r="220" spans="2:27">
      <c r="B220" s="145" t="s">
        <v>286</v>
      </c>
    </row>
    <row r="221" spans="2:27">
      <c r="B221" s="216" t="s">
        <v>266</v>
      </c>
      <c r="C221" s="231"/>
      <c r="D221" s="232"/>
      <c r="E221" s="221"/>
      <c r="F221" s="222"/>
      <c r="G221" s="223"/>
      <c r="H221" s="219" t="s">
        <v>267</v>
      </c>
      <c r="I221" s="220"/>
    </row>
    <row r="222" spans="2:27">
      <c r="B222" s="146"/>
      <c r="C222" s="146"/>
      <c r="D222" s="146"/>
      <c r="E222" s="221"/>
      <c r="F222" s="222"/>
      <c r="G222" s="223"/>
      <c r="H222" s="219" t="s">
        <v>272</v>
      </c>
      <c r="I222" s="220"/>
    </row>
    <row r="223" spans="2:27">
      <c r="E223" s="221"/>
      <c r="F223" s="222"/>
      <c r="G223" s="223"/>
      <c r="H223" s="219" t="s">
        <v>273</v>
      </c>
      <c r="I223" s="220"/>
    </row>
    <row r="235" spans="2:35">
      <c r="B235" s="173" t="s">
        <v>306</v>
      </c>
      <c r="C235" s="173"/>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row>
    <row r="236" spans="2:35">
      <c r="B236" s="173"/>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c r="AG236" s="173"/>
      <c r="AH236" s="173"/>
      <c r="AI236" s="173"/>
    </row>
    <row r="237" spans="2:35">
      <c r="B237" s="145" t="s">
        <v>309</v>
      </c>
    </row>
    <row r="238" spans="2:35">
      <c r="B238" s="163"/>
      <c r="C238" s="224"/>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c r="AA238" s="224"/>
      <c r="AB238" s="224"/>
      <c r="AC238" s="224"/>
      <c r="AD238" s="224"/>
      <c r="AE238" s="224"/>
      <c r="AF238" s="224"/>
      <c r="AG238" s="224"/>
      <c r="AH238" s="224"/>
      <c r="AI238" s="225"/>
    </row>
    <row r="239" spans="2:35">
      <c r="B239" s="166"/>
      <c r="C239" s="226"/>
      <c r="D239" s="226"/>
      <c r="E239" s="226"/>
      <c r="F239" s="226"/>
      <c r="G239" s="226"/>
      <c r="H239" s="226"/>
      <c r="I239" s="226"/>
      <c r="J239" s="226"/>
      <c r="K239" s="226"/>
      <c r="L239" s="226"/>
      <c r="M239" s="226"/>
      <c r="N239" s="226"/>
      <c r="O239" s="226"/>
      <c r="P239" s="226"/>
      <c r="Q239" s="226"/>
      <c r="R239" s="226"/>
      <c r="S239" s="226"/>
      <c r="T239" s="226"/>
      <c r="U239" s="226"/>
      <c r="V239" s="226"/>
      <c r="W239" s="226"/>
      <c r="X239" s="226"/>
      <c r="Y239" s="226"/>
      <c r="Z239" s="226"/>
      <c r="AA239" s="226"/>
      <c r="AB239" s="226"/>
      <c r="AC239" s="226"/>
      <c r="AD239" s="226"/>
      <c r="AE239" s="226"/>
      <c r="AF239" s="226"/>
      <c r="AG239" s="226"/>
      <c r="AH239" s="226"/>
      <c r="AI239" s="227"/>
    </row>
    <row r="240" spans="2:35">
      <c r="B240" s="166"/>
      <c r="C240" s="226"/>
      <c r="D240" s="226"/>
      <c r="E240" s="226"/>
      <c r="F240" s="226"/>
      <c r="G240" s="226"/>
      <c r="H240" s="226"/>
      <c r="I240" s="226"/>
      <c r="J240" s="226"/>
      <c r="K240" s="226"/>
      <c r="L240" s="226"/>
      <c r="M240" s="226"/>
      <c r="N240" s="226"/>
      <c r="O240" s="226"/>
      <c r="P240" s="226"/>
      <c r="Q240" s="226"/>
      <c r="R240" s="226"/>
      <c r="S240" s="226"/>
      <c r="T240" s="226"/>
      <c r="U240" s="226"/>
      <c r="V240" s="226"/>
      <c r="W240" s="226"/>
      <c r="X240" s="226"/>
      <c r="Y240" s="226"/>
      <c r="Z240" s="226"/>
      <c r="AA240" s="226"/>
      <c r="AB240" s="226"/>
      <c r="AC240" s="226"/>
      <c r="AD240" s="226"/>
      <c r="AE240" s="226"/>
      <c r="AF240" s="226"/>
      <c r="AG240" s="226"/>
      <c r="AH240" s="226"/>
      <c r="AI240" s="227"/>
    </row>
    <row r="241" spans="2:35">
      <c r="B241" s="228"/>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c r="AA241" s="229"/>
      <c r="AB241" s="229"/>
      <c r="AC241" s="229"/>
      <c r="AD241" s="229"/>
      <c r="AE241" s="229"/>
      <c r="AF241" s="229"/>
      <c r="AG241" s="229"/>
      <c r="AH241" s="229"/>
      <c r="AI241" s="230"/>
    </row>
    <row r="244" spans="2:35">
      <c r="B244" s="145" t="s">
        <v>308</v>
      </c>
    </row>
    <row r="245" spans="2:35">
      <c r="B245" s="238" t="s">
        <v>287</v>
      </c>
      <c r="C245" s="238"/>
      <c r="D245" s="238"/>
      <c r="E245" s="238"/>
      <c r="F245" s="238"/>
      <c r="G245" s="238"/>
      <c r="H245" s="238"/>
      <c r="I245" s="238"/>
      <c r="J245" s="238"/>
    </row>
    <row r="246" spans="2:35">
      <c r="B246" s="238"/>
      <c r="C246" s="238"/>
      <c r="D246" s="238"/>
      <c r="E246" s="238"/>
      <c r="F246" s="238"/>
      <c r="G246" s="238"/>
      <c r="H246" s="238"/>
      <c r="I246" s="238"/>
      <c r="J246" s="238"/>
    </row>
    <row r="248" spans="2:35">
      <c r="B248" s="216" t="s">
        <v>298</v>
      </c>
      <c r="C248" s="216"/>
      <c r="D248" s="216"/>
      <c r="E248" s="216"/>
      <c r="F248" s="216"/>
      <c r="G248" s="216"/>
      <c r="H248" s="216"/>
      <c r="I248" s="237"/>
      <c r="J248" s="221"/>
      <c r="K248" s="235"/>
      <c r="L248" s="236"/>
      <c r="Q248" s="216" t="s">
        <v>288</v>
      </c>
      <c r="R248" s="216"/>
      <c r="S248" s="216"/>
      <c r="T248" s="237"/>
      <c r="U248" s="221"/>
      <c r="V248" s="235"/>
      <c r="W248" s="236"/>
      <c r="AA248" s="239" t="s">
        <v>296</v>
      </c>
      <c r="AB248" s="239"/>
      <c r="AC248" s="239"/>
      <c r="AD248" s="239"/>
      <c r="AE248" s="239"/>
      <c r="AF248" s="240"/>
      <c r="AG248" s="244"/>
      <c r="AH248" s="202"/>
      <c r="AI248" s="203"/>
    </row>
    <row r="249" spans="2:35">
      <c r="AA249" s="239"/>
      <c r="AB249" s="239"/>
      <c r="AC249" s="239"/>
      <c r="AD249" s="239"/>
      <c r="AE249" s="239"/>
      <c r="AF249" s="240"/>
      <c r="AG249" s="245"/>
      <c r="AH249" s="198"/>
      <c r="AI249" s="199"/>
    </row>
    <row r="250" spans="2:35">
      <c r="AA250" s="239" t="s">
        <v>297</v>
      </c>
      <c r="AB250" s="239"/>
      <c r="AC250" s="239"/>
      <c r="AD250" s="239"/>
      <c r="AE250" s="239"/>
      <c r="AF250" s="240"/>
      <c r="AG250" s="244"/>
      <c r="AH250" s="202"/>
      <c r="AI250" s="203"/>
    </row>
    <row r="251" spans="2:35">
      <c r="AA251" s="239"/>
      <c r="AB251" s="239"/>
      <c r="AC251" s="239"/>
      <c r="AD251" s="239"/>
      <c r="AE251" s="239"/>
      <c r="AF251" s="240"/>
      <c r="AG251" s="245"/>
      <c r="AH251" s="198"/>
      <c r="AI251" s="199"/>
    </row>
    <row r="252" spans="2:35">
      <c r="Q252" s="216" t="s">
        <v>289</v>
      </c>
      <c r="R252" s="216"/>
      <c r="S252" s="216"/>
      <c r="T252" s="237"/>
      <c r="U252" s="221"/>
      <c r="V252" s="235"/>
      <c r="W252" s="236"/>
    </row>
    <row r="254" spans="2:35">
      <c r="B254" s="216" t="s">
        <v>299</v>
      </c>
      <c r="C254" s="216"/>
      <c r="D254" s="216"/>
      <c r="E254" s="216"/>
      <c r="F254" s="216"/>
      <c r="G254" s="216"/>
      <c r="H254" s="216"/>
      <c r="I254" s="237"/>
      <c r="J254" s="221"/>
      <c r="K254" s="235"/>
      <c r="L254" s="236"/>
    </row>
    <row r="256" spans="2:35">
      <c r="B256" s="216" t="s">
        <v>300</v>
      </c>
      <c r="C256" s="216"/>
      <c r="D256" s="216"/>
      <c r="E256" s="216"/>
      <c r="F256" s="216"/>
      <c r="G256" s="216"/>
      <c r="H256" s="216"/>
      <c r="I256" s="237"/>
      <c r="J256" s="221"/>
      <c r="K256" s="235"/>
      <c r="L256" s="236"/>
      <c r="Q256" s="216" t="s">
        <v>290</v>
      </c>
      <c r="R256" s="231"/>
      <c r="S256" s="231"/>
      <c r="T256" s="231"/>
      <c r="U256" s="231"/>
      <c r="V256" s="231"/>
      <c r="W256" s="231"/>
      <c r="X256" s="232"/>
      <c r="Y256" s="221"/>
      <c r="Z256" s="235"/>
      <c r="AA256" s="236"/>
    </row>
    <row r="257" spans="2:27">
      <c r="Q257" s="241" t="s">
        <v>291</v>
      </c>
      <c r="R257" s="242"/>
      <c r="S257" s="242"/>
      <c r="T257" s="242"/>
      <c r="U257" s="242"/>
      <c r="V257" s="242"/>
      <c r="W257" s="242"/>
      <c r="X257" s="243"/>
      <c r="Y257" s="221"/>
      <c r="Z257" s="235"/>
      <c r="AA257" s="236"/>
    </row>
    <row r="258" spans="2:27">
      <c r="Q258" s="241" t="s">
        <v>292</v>
      </c>
      <c r="R258" s="242"/>
      <c r="S258" s="242"/>
      <c r="T258" s="242"/>
      <c r="U258" s="242"/>
      <c r="V258" s="242"/>
      <c r="W258" s="242"/>
      <c r="X258" s="243"/>
      <c r="Y258" s="221"/>
      <c r="Z258" s="235"/>
      <c r="AA258" s="236"/>
    </row>
    <row r="260" spans="2:27">
      <c r="B260" s="216" t="s">
        <v>301</v>
      </c>
      <c r="C260" s="216"/>
      <c r="D260" s="216"/>
      <c r="E260" s="216"/>
      <c r="F260" s="216"/>
      <c r="G260" s="216"/>
      <c r="H260" s="216"/>
      <c r="I260" s="237"/>
      <c r="J260" s="221"/>
      <c r="K260" s="235"/>
      <c r="L260" s="236"/>
      <c r="Q260" s="216" t="s">
        <v>290</v>
      </c>
      <c r="R260" s="231"/>
      <c r="S260" s="231"/>
      <c r="T260" s="231"/>
      <c r="U260" s="231"/>
      <c r="V260" s="231"/>
      <c r="W260" s="231"/>
      <c r="X260" s="232"/>
      <c r="Y260" s="221"/>
      <c r="Z260" s="235"/>
      <c r="AA260" s="236"/>
    </row>
    <row r="261" spans="2:27">
      <c r="Q261" s="216" t="s">
        <v>293</v>
      </c>
      <c r="R261" s="231"/>
      <c r="S261" s="231"/>
      <c r="T261" s="231"/>
      <c r="U261" s="231"/>
      <c r="V261" s="231"/>
      <c r="W261" s="231"/>
      <c r="X261" s="232"/>
      <c r="Y261" s="221"/>
      <c r="Z261" s="235"/>
      <c r="AA261" s="236"/>
    </row>
    <row r="262" spans="2:27">
      <c r="Q262" s="216" t="s">
        <v>294</v>
      </c>
      <c r="R262" s="231"/>
      <c r="S262" s="231"/>
      <c r="T262" s="231"/>
      <c r="U262" s="231"/>
      <c r="V262" s="231"/>
      <c r="W262" s="231"/>
      <c r="X262" s="232"/>
      <c r="Y262" s="221"/>
      <c r="Z262" s="235"/>
      <c r="AA262" s="236"/>
    </row>
    <row r="263" spans="2:27">
      <c r="Q263" s="216" t="s">
        <v>295</v>
      </c>
      <c r="R263" s="231"/>
      <c r="S263" s="231"/>
      <c r="T263" s="231"/>
      <c r="U263" s="231"/>
      <c r="V263" s="231"/>
      <c r="W263" s="231"/>
      <c r="X263" s="232"/>
      <c r="Y263" s="221"/>
      <c r="Z263" s="235"/>
      <c r="AA263" s="236"/>
    </row>
    <row r="266" spans="2:27">
      <c r="B266" s="238" t="s">
        <v>302</v>
      </c>
      <c r="C266" s="238"/>
      <c r="D266" s="238"/>
      <c r="E266" s="238"/>
      <c r="F266" s="238"/>
      <c r="G266" s="238"/>
      <c r="H266" s="238"/>
      <c r="I266" s="238"/>
      <c r="J266" s="238"/>
    </row>
    <row r="267" spans="2:27">
      <c r="B267" s="238"/>
      <c r="C267" s="238"/>
      <c r="D267" s="238"/>
      <c r="E267" s="238"/>
      <c r="F267" s="238"/>
      <c r="G267" s="238"/>
      <c r="H267" s="238"/>
      <c r="I267" s="238"/>
      <c r="J267" s="238"/>
    </row>
    <row r="268" spans="2:27">
      <c r="O268" s="216" t="s">
        <v>303</v>
      </c>
      <c r="P268" s="217"/>
      <c r="Q268" s="217"/>
      <c r="R268" s="217"/>
      <c r="S268" s="217"/>
      <c r="T268" s="217"/>
      <c r="U268" s="217"/>
      <c r="V268" s="217"/>
      <c r="W268" s="217"/>
      <c r="X268" s="218"/>
      <c r="Y268" s="221"/>
      <c r="Z268" s="235"/>
      <c r="AA268" s="236"/>
    </row>
    <row r="269" spans="2:27">
      <c r="O269" s="216" t="s">
        <v>304</v>
      </c>
      <c r="P269" s="217"/>
      <c r="Q269" s="217"/>
      <c r="R269" s="217"/>
      <c r="S269" s="217"/>
      <c r="T269" s="217"/>
      <c r="U269" s="217"/>
      <c r="V269" s="217"/>
      <c r="W269" s="217"/>
      <c r="X269" s="218"/>
      <c r="Y269" s="221"/>
      <c r="Z269" s="235"/>
      <c r="AA269" s="236"/>
    </row>
    <row r="270" spans="2:27">
      <c r="O270" s="216" t="s">
        <v>305</v>
      </c>
      <c r="P270" s="217"/>
      <c r="Q270" s="217"/>
      <c r="R270" s="217"/>
      <c r="S270" s="217"/>
      <c r="T270" s="217"/>
      <c r="U270" s="217"/>
      <c r="V270" s="217"/>
      <c r="W270" s="217"/>
      <c r="X270" s="218"/>
      <c r="Y270" s="221"/>
      <c r="Z270" s="235"/>
      <c r="AA270" s="236"/>
    </row>
    <row r="271" spans="2:27">
      <c r="K271" s="216" t="s">
        <v>7286</v>
      </c>
      <c r="L271" s="217"/>
      <c r="M271" s="217"/>
      <c r="N271" s="217"/>
      <c r="O271" s="217"/>
      <c r="P271" s="217"/>
      <c r="Q271" s="217"/>
      <c r="R271" s="217"/>
      <c r="S271" s="217"/>
      <c r="T271" s="217"/>
      <c r="U271" s="217"/>
      <c r="V271" s="217"/>
      <c r="W271" s="217"/>
      <c r="X271" s="218"/>
      <c r="Y271" s="221"/>
      <c r="Z271" s="235"/>
      <c r="AA271" s="236"/>
    </row>
    <row r="274" spans="2:35">
      <c r="B274" s="145" t="s">
        <v>310</v>
      </c>
    </row>
    <row r="275" spans="2:35">
      <c r="B275" s="216" t="s">
        <v>266</v>
      </c>
      <c r="C275" s="231"/>
      <c r="D275" s="232"/>
      <c r="E275" s="221"/>
      <c r="F275" s="222"/>
      <c r="G275" s="223"/>
      <c r="H275" s="219" t="s">
        <v>267</v>
      </c>
      <c r="I275" s="220"/>
    </row>
    <row r="276" spans="2:35">
      <c r="B276" s="146"/>
      <c r="C276" s="146"/>
      <c r="D276" s="146"/>
      <c r="E276" s="221"/>
      <c r="F276" s="222"/>
      <c r="G276" s="223"/>
      <c r="H276" s="219" t="s">
        <v>272</v>
      </c>
      <c r="I276" s="220"/>
    </row>
    <row r="277" spans="2:35">
      <c r="E277" s="221"/>
      <c r="F277" s="222"/>
      <c r="G277" s="223"/>
      <c r="H277" s="219" t="s">
        <v>273</v>
      </c>
      <c r="I277" s="220"/>
    </row>
    <row r="280" spans="2:35">
      <c r="B280" s="173" t="s">
        <v>311</v>
      </c>
      <c r="C280" s="173"/>
      <c r="D280" s="173"/>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c r="AA280" s="173"/>
      <c r="AB280" s="173"/>
      <c r="AC280" s="173"/>
      <c r="AD280" s="173"/>
      <c r="AE280" s="173"/>
      <c r="AF280" s="173"/>
      <c r="AG280" s="173"/>
      <c r="AH280" s="173"/>
      <c r="AI280" s="173"/>
    </row>
    <row r="281" spans="2:35">
      <c r="B281" s="173"/>
      <c r="C281" s="173"/>
      <c r="D281" s="173"/>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c r="AA281" s="173"/>
      <c r="AB281" s="173"/>
      <c r="AC281" s="173"/>
      <c r="AD281" s="173"/>
      <c r="AE281" s="173"/>
      <c r="AF281" s="173"/>
      <c r="AG281" s="173"/>
      <c r="AH281" s="173"/>
      <c r="AI281" s="173"/>
    </row>
    <row r="282" spans="2:35">
      <c r="B282" s="145" t="s">
        <v>312</v>
      </c>
    </row>
    <row r="283" spans="2:35">
      <c r="B283" s="163"/>
      <c r="C283" s="224"/>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4"/>
      <c r="AH283" s="224"/>
      <c r="AI283" s="225"/>
    </row>
    <row r="284" spans="2:35">
      <c r="B284" s="166"/>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7"/>
    </row>
    <row r="285" spans="2:35">
      <c r="B285" s="166"/>
      <c r="C285" s="226"/>
      <c r="D285" s="226"/>
      <c r="E285" s="226"/>
      <c r="F285" s="226"/>
      <c r="G285" s="226"/>
      <c r="H285" s="226"/>
      <c r="I285" s="226"/>
      <c r="J285" s="226"/>
      <c r="K285" s="226"/>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7"/>
    </row>
    <row r="286" spans="2:35">
      <c r="B286" s="228"/>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c r="Z286" s="229"/>
      <c r="AA286" s="229"/>
      <c r="AB286" s="229"/>
      <c r="AC286" s="229"/>
      <c r="AD286" s="229"/>
      <c r="AE286" s="229"/>
      <c r="AF286" s="229"/>
      <c r="AG286" s="229"/>
      <c r="AH286" s="229"/>
      <c r="AI286" s="230"/>
    </row>
    <row r="288" spans="2:35">
      <c r="B288" s="145" t="s">
        <v>313</v>
      </c>
    </row>
    <row r="289" spans="2:35">
      <c r="B289" s="163"/>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4"/>
      <c r="AA289" s="224"/>
      <c r="AB289" s="224"/>
      <c r="AC289" s="224"/>
      <c r="AD289" s="224"/>
      <c r="AE289" s="224"/>
      <c r="AF289" s="224"/>
      <c r="AG289" s="224"/>
      <c r="AH289" s="224"/>
      <c r="AI289" s="225"/>
    </row>
    <row r="290" spans="2:35">
      <c r="B290" s="166"/>
      <c r="C290" s="226"/>
      <c r="D290" s="226"/>
      <c r="E290" s="226"/>
      <c r="F290" s="226"/>
      <c r="G290" s="226"/>
      <c r="H290" s="226"/>
      <c r="I290" s="226"/>
      <c r="J290" s="226"/>
      <c r="K290" s="226"/>
      <c r="L290" s="226"/>
      <c r="M290" s="226"/>
      <c r="N290" s="226"/>
      <c r="O290" s="226"/>
      <c r="P290" s="226"/>
      <c r="Q290" s="226"/>
      <c r="R290" s="226"/>
      <c r="S290" s="226"/>
      <c r="T290" s="226"/>
      <c r="U290" s="226"/>
      <c r="V290" s="226"/>
      <c r="W290" s="226"/>
      <c r="X290" s="226"/>
      <c r="Y290" s="226"/>
      <c r="Z290" s="226"/>
      <c r="AA290" s="226"/>
      <c r="AB290" s="226"/>
      <c r="AC290" s="226"/>
      <c r="AD290" s="226"/>
      <c r="AE290" s="226"/>
      <c r="AF290" s="226"/>
      <c r="AG290" s="226"/>
      <c r="AH290" s="226"/>
      <c r="AI290" s="227"/>
    </row>
    <row r="291" spans="2:35">
      <c r="B291" s="166"/>
      <c r="C291" s="226"/>
      <c r="D291" s="226"/>
      <c r="E291" s="226"/>
      <c r="F291" s="226"/>
      <c r="G291" s="226"/>
      <c r="H291" s="226"/>
      <c r="I291" s="226"/>
      <c r="J291" s="226"/>
      <c r="K291" s="226"/>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6"/>
      <c r="AI291" s="227"/>
    </row>
    <row r="292" spans="2:35">
      <c r="B292" s="228"/>
      <c r="C292" s="229"/>
      <c r="D292" s="229"/>
      <c r="E292" s="229"/>
      <c r="F292" s="229"/>
      <c r="G292" s="229"/>
      <c r="H292" s="229"/>
      <c r="I292" s="229"/>
      <c r="J292" s="229"/>
      <c r="K292" s="229"/>
      <c r="L292" s="229"/>
      <c r="M292" s="229"/>
      <c r="N292" s="229"/>
      <c r="O292" s="229"/>
      <c r="P292" s="229"/>
      <c r="Q292" s="229"/>
      <c r="R292" s="229"/>
      <c r="S292" s="229"/>
      <c r="T292" s="229"/>
      <c r="U292" s="229"/>
      <c r="V292" s="229"/>
      <c r="W292" s="229"/>
      <c r="X292" s="229"/>
      <c r="Y292" s="229"/>
      <c r="Z292" s="229"/>
      <c r="AA292" s="229"/>
      <c r="AB292" s="229"/>
      <c r="AC292" s="229"/>
      <c r="AD292" s="229"/>
      <c r="AE292" s="229"/>
      <c r="AF292" s="229"/>
      <c r="AG292" s="229"/>
      <c r="AH292" s="229"/>
      <c r="AI292" s="230"/>
    </row>
    <row r="293" spans="2:35" ht="17.45" customHeight="1">
      <c r="B293" s="87"/>
      <c r="C293" s="87"/>
    </row>
    <row r="294" spans="2:35">
      <c r="B294" s="173" t="s">
        <v>317</v>
      </c>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c r="AG294" s="173"/>
      <c r="AH294" s="173"/>
      <c r="AI294" s="173"/>
    </row>
    <row r="295" spans="2:35">
      <c r="B295" s="173"/>
      <c r="C295" s="173"/>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c r="AG295" s="173"/>
      <c r="AH295" s="173"/>
      <c r="AI295" s="173"/>
    </row>
    <row r="297" spans="2:35">
      <c r="B297" s="173" t="s">
        <v>318</v>
      </c>
      <c r="C297" s="173"/>
      <c r="D297" s="173"/>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c r="AA297" s="173"/>
      <c r="AB297" s="173"/>
      <c r="AC297" s="173"/>
      <c r="AD297" s="173"/>
      <c r="AE297" s="173"/>
      <c r="AF297" s="173"/>
      <c r="AG297" s="173"/>
      <c r="AH297" s="173"/>
      <c r="AI297" s="173"/>
    </row>
    <row r="298" spans="2:35">
      <c r="B298" s="173"/>
      <c r="C298" s="173"/>
      <c r="D298" s="173"/>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c r="AA298" s="173"/>
      <c r="AB298" s="173"/>
      <c r="AC298" s="173"/>
      <c r="AD298" s="173"/>
      <c r="AE298" s="173"/>
      <c r="AF298" s="173"/>
      <c r="AG298" s="173"/>
      <c r="AH298" s="173"/>
      <c r="AI298" s="173"/>
    </row>
    <row r="299" spans="2:35">
      <c r="B299" s="145" t="s">
        <v>319</v>
      </c>
    </row>
    <row r="300" spans="2:35">
      <c r="B300" s="163"/>
      <c r="C300" s="224"/>
      <c r="D300" s="224"/>
      <c r="E300" s="224"/>
      <c r="F300" s="224"/>
      <c r="G300" s="224"/>
      <c r="H300" s="224"/>
      <c r="I300" s="224"/>
      <c r="J300" s="224"/>
      <c r="K300" s="224"/>
      <c r="L300" s="224"/>
      <c r="M300" s="224"/>
      <c r="N300" s="224"/>
      <c r="O300" s="224"/>
      <c r="P300" s="224"/>
      <c r="Q300" s="224"/>
      <c r="R300" s="224"/>
      <c r="S300" s="224"/>
      <c r="T300" s="224"/>
      <c r="U300" s="224"/>
      <c r="V300" s="224"/>
      <c r="W300" s="224"/>
      <c r="X300" s="224"/>
      <c r="Y300" s="224"/>
      <c r="Z300" s="224"/>
      <c r="AA300" s="224"/>
      <c r="AB300" s="224"/>
      <c r="AC300" s="224"/>
      <c r="AD300" s="224"/>
      <c r="AE300" s="224"/>
      <c r="AF300" s="224"/>
      <c r="AG300" s="224"/>
      <c r="AH300" s="224"/>
      <c r="AI300" s="225"/>
    </row>
    <row r="301" spans="2:35">
      <c r="B301" s="166"/>
      <c r="C301" s="226"/>
      <c r="D301" s="226"/>
      <c r="E301" s="226"/>
      <c r="F301" s="226"/>
      <c r="G301" s="226"/>
      <c r="H301" s="226"/>
      <c r="I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c r="AI301" s="227"/>
    </row>
    <row r="302" spans="2:35">
      <c r="B302" s="166"/>
      <c r="C302" s="226"/>
      <c r="D302" s="226"/>
      <c r="E302" s="226"/>
      <c r="F302" s="226"/>
      <c r="G302" s="226"/>
      <c r="H302" s="226"/>
      <c r="I302" s="226"/>
      <c r="J302" s="226"/>
      <c r="K302" s="226"/>
      <c r="L302" s="226"/>
      <c r="M302" s="226"/>
      <c r="N302" s="226"/>
      <c r="O302" s="226"/>
      <c r="P302" s="226"/>
      <c r="Q302" s="226"/>
      <c r="R302" s="226"/>
      <c r="S302" s="226"/>
      <c r="T302" s="226"/>
      <c r="U302" s="226"/>
      <c r="V302" s="226"/>
      <c r="W302" s="226"/>
      <c r="X302" s="226"/>
      <c r="Y302" s="226"/>
      <c r="Z302" s="226"/>
      <c r="AA302" s="226"/>
      <c r="AB302" s="226"/>
      <c r="AC302" s="226"/>
      <c r="AD302" s="226"/>
      <c r="AE302" s="226"/>
      <c r="AF302" s="226"/>
      <c r="AG302" s="226"/>
      <c r="AH302" s="226"/>
      <c r="AI302" s="227"/>
    </row>
    <row r="303" spans="2:35">
      <c r="B303" s="228"/>
      <c r="C303" s="229"/>
      <c r="D303" s="229"/>
      <c r="E303" s="229"/>
      <c r="F303" s="229"/>
      <c r="G303" s="229"/>
      <c r="H303" s="229"/>
      <c r="I303" s="229"/>
      <c r="J303" s="229"/>
      <c r="K303" s="229"/>
      <c r="L303" s="229"/>
      <c r="M303" s="229"/>
      <c r="N303" s="229"/>
      <c r="O303" s="229"/>
      <c r="P303" s="229"/>
      <c r="Q303" s="229"/>
      <c r="R303" s="229"/>
      <c r="S303" s="229"/>
      <c r="T303" s="229"/>
      <c r="U303" s="229"/>
      <c r="V303" s="229"/>
      <c r="W303" s="229"/>
      <c r="X303" s="229"/>
      <c r="Y303" s="229"/>
      <c r="Z303" s="229"/>
      <c r="AA303" s="229"/>
      <c r="AB303" s="229"/>
      <c r="AC303" s="229"/>
      <c r="AD303" s="229"/>
      <c r="AE303" s="229"/>
      <c r="AF303" s="229"/>
      <c r="AG303" s="229"/>
      <c r="AH303" s="229"/>
      <c r="AI303" s="230"/>
    </row>
    <row r="306" spans="2:35">
      <c r="B306" s="145" t="s">
        <v>85</v>
      </c>
    </row>
    <row r="307" spans="2:35">
      <c r="B307" s="233" t="s">
        <v>75</v>
      </c>
      <c r="C307" s="234"/>
      <c r="D307" s="234"/>
      <c r="E307" s="234"/>
      <c r="F307" s="232"/>
      <c r="G307" s="221"/>
      <c r="H307" s="235"/>
      <c r="I307" s="236"/>
    </row>
    <row r="308" spans="2:35">
      <c r="B308" s="233" t="s">
        <v>0</v>
      </c>
      <c r="C308" s="234"/>
      <c r="D308" s="234"/>
      <c r="E308" s="234"/>
      <c r="F308" s="232"/>
      <c r="G308" s="221"/>
      <c r="H308" s="235"/>
      <c r="I308" s="236"/>
    </row>
    <row r="311" spans="2:35">
      <c r="B311" s="145" t="s">
        <v>86</v>
      </c>
    </row>
    <row r="312" spans="2:35">
      <c r="B312" s="216" t="s">
        <v>266</v>
      </c>
      <c r="C312" s="231"/>
      <c r="D312" s="232"/>
      <c r="E312" s="221"/>
      <c r="F312" s="222"/>
      <c r="G312" s="223"/>
      <c r="H312" s="219" t="s">
        <v>267</v>
      </c>
      <c r="I312" s="220"/>
    </row>
    <row r="313" spans="2:35">
      <c r="B313" s="146"/>
      <c r="C313" s="146"/>
      <c r="D313" s="146"/>
      <c r="E313" s="221"/>
      <c r="F313" s="222"/>
      <c r="G313" s="223"/>
      <c r="H313" s="219" t="s">
        <v>272</v>
      </c>
      <c r="I313" s="220"/>
    </row>
    <row r="314" spans="2:35">
      <c r="E314" s="221"/>
      <c r="F314" s="222"/>
      <c r="G314" s="223"/>
      <c r="H314" s="219" t="s">
        <v>273</v>
      </c>
      <c r="I314" s="220"/>
    </row>
    <row r="317" spans="2:35">
      <c r="B317" s="173" t="s">
        <v>320</v>
      </c>
      <c r="C317" s="173"/>
      <c r="D317" s="173"/>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row>
    <row r="318" spans="2:35">
      <c r="B318" s="173"/>
      <c r="C318" s="173"/>
      <c r="D318" s="173"/>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c r="AA318" s="173"/>
      <c r="AB318" s="173"/>
      <c r="AC318" s="173"/>
      <c r="AD318" s="173"/>
      <c r="AE318" s="173"/>
      <c r="AF318" s="173"/>
      <c r="AG318" s="173"/>
      <c r="AH318" s="173"/>
      <c r="AI318" s="173"/>
    </row>
    <row r="319" spans="2:35">
      <c r="B319" s="145" t="s">
        <v>321</v>
      </c>
    </row>
    <row r="320" spans="2:35">
      <c r="B320" s="163"/>
      <c r="C320" s="224"/>
      <c r="D320" s="224"/>
      <c r="E320" s="224"/>
      <c r="F320" s="224"/>
      <c r="G320" s="224"/>
      <c r="H320" s="224"/>
      <c r="I320" s="224"/>
      <c r="J320" s="224"/>
      <c r="K320" s="224"/>
      <c r="L320" s="224"/>
      <c r="M320" s="224"/>
      <c r="N320" s="224"/>
      <c r="O320" s="224"/>
      <c r="P320" s="224"/>
      <c r="Q320" s="224"/>
      <c r="R320" s="224"/>
      <c r="S320" s="224"/>
      <c r="T320" s="224"/>
      <c r="U320" s="224"/>
      <c r="V320" s="224"/>
      <c r="W320" s="224"/>
      <c r="X320" s="224"/>
      <c r="Y320" s="224"/>
      <c r="Z320" s="224"/>
      <c r="AA320" s="224"/>
      <c r="AB320" s="224"/>
      <c r="AC320" s="224"/>
      <c r="AD320" s="224"/>
      <c r="AE320" s="224"/>
      <c r="AF320" s="224"/>
      <c r="AG320" s="224"/>
      <c r="AH320" s="224"/>
      <c r="AI320" s="225"/>
    </row>
    <row r="321" spans="2:35">
      <c r="B321" s="166"/>
      <c r="C321" s="226"/>
      <c r="D321" s="226"/>
      <c r="E321" s="226"/>
      <c r="F321" s="226"/>
      <c r="G321" s="226"/>
      <c r="H321" s="226"/>
      <c r="I321" s="226"/>
      <c r="J321" s="226"/>
      <c r="K321" s="226"/>
      <c r="L321" s="226"/>
      <c r="M321" s="226"/>
      <c r="N321" s="226"/>
      <c r="O321" s="226"/>
      <c r="P321" s="226"/>
      <c r="Q321" s="226"/>
      <c r="R321" s="226"/>
      <c r="S321" s="226"/>
      <c r="T321" s="226"/>
      <c r="U321" s="226"/>
      <c r="V321" s="226"/>
      <c r="W321" s="226"/>
      <c r="X321" s="226"/>
      <c r="Y321" s="226"/>
      <c r="Z321" s="226"/>
      <c r="AA321" s="226"/>
      <c r="AB321" s="226"/>
      <c r="AC321" s="226"/>
      <c r="AD321" s="226"/>
      <c r="AE321" s="226"/>
      <c r="AF321" s="226"/>
      <c r="AG321" s="226"/>
      <c r="AH321" s="226"/>
      <c r="AI321" s="227"/>
    </row>
    <row r="322" spans="2:35">
      <c r="B322" s="166"/>
      <c r="C322" s="226"/>
      <c r="D322" s="226"/>
      <c r="E322" s="226"/>
      <c r="F322" s="226"/>
      <c r="G322" s="226"/>
      <c r="H322" s="226"/>
      <c r="I322" s="226"/>
      <c r="J322" s="226"/>
      <c r="K322" s="226"/>
      <c r="L322" s="226"/>
      <c r="M322" s="226"/>
      <c r="N322" s="226"/>
      <c r="O322" s="226"/>
      <c r="P322" s="226"/>
      <c r="Q322" s="226"/>
      <c r="R322" s="226"/>
      <c r="S322" s="226"/>
      <c r="T322" s="226"/>
      <c r="U322" s="226"/>
      <c r="V322" s="226"/>
      <c r="W322" s="226"/>
      <c r="X322" s="226"/>
      <c r="Y322" s="226"/>
      <c r="Z322" s="226"/>
      <c r="AA322" s="226"/>
      <c r="AB322" s="226"/>
      <c r="AC322" s="226"/>
      <c r="AD322" s="226"/>
      <c r="AE322" s="226"/>
      <c r="AF322" s="226"/>
      <c r="AG322" s="226"/>
      <c r="AH322" s="226"/>
      <c r="AI322" s="227"/>
    </row>
    <row r="323" spans="2:35">
      <c r="B323" s="228"/>
      <c r="C323" s="229"/>
      <c r="D323" s="229"/>
      <c r="E323" s="229"/>
      <c r="F323" s="229"/>
      <c r="G323" s="229"/>
      <c r="H323" s="229"/>
      <c r="I323" s="229"/>
      <c r="J323" s="229"/>
      <c r="K323" s="229"/>
      <c r="L323" s="229"/>
      <c r="M323" s="229"/>
      <c r="N323" s="229"/>
      <c r="O323" s="229"/>
      <c r="P323" s="229"/>
      <c r="Q323" s="229"/>
      <c r="R323" s="229"/>
      <c r="S323" s="229"/>
      <c r="T323" s="229"/>
      <c r="U323" s="229"/>
      <c r="V323" s="229"/>
      <c r="W323" s="229"/>
      <c r="X323" s="229"/>
      <c r="Y323" s="229"/>
      <c r="Z323" s="229"/>
      <c r="AA323" s="229"/>
      <c r="AB323" s="229"/>
      <c r="AC323" s="229"/>
      <c r="AD323" s="229"/>
      <c r="AE323" s="229"/>
      <c r="AF323" s="229"/>
      <c r="AG323" s="229"/>
      <c r="AH323" s="229"/>
      <c r="AI323" s="230"/>
    </row>
    <row r="326" spans="2:35">
      <c r="B326" s="145" t="s">
        <v>87</v>
      </c>
    </row>
    <row r="327" spans="2:35">
      <c r="B327" s="233" t="s">
        <v>75</v>
      </c>
      <c r="C327" s="234"/>
      <c r="D327" s="234"/>
      <c r="E327" s="234"/>
      <c r="F327" s="232"/>
      <c r="G327" s="221"/>
      <c r="H327" s="235"/>
      <c r="I327" s="236"/>
    </row>
    <row r="328" spans="2:35">
      <c r="B328" s="233" t="s">
        <v>0</v>
      </c>
      <c r="C328" s="234"/>
      <c r="D328" s="234"/>
      <c r="E328" s="234"/>
      <c r="F328" s="232"/>
      <c r="G328" s="221"/>
      <c r="H328" s="235"/>
      <c r="I328" s="236"/>
    </row>
    <row r="331" spans="2:35">
      <c r="B331" s="145" t="s">
        <v>88</v>
      </c>
    </row>
    <row r="332" spans="2:35">
      <c r="B332" s="216" t="s">
        <v>266</v>
      </c>
      <c r="C332" s="231"/>
      <c r="D332" s="232"/>
      <c r="E332" s="221"/>
      <c r="F332" s="222"/>
      <c r="G332" s="223"/>
      <c r="H332" s="219" t="s">
        <v>267</v>
      </c>
      <c r="I332" s="220"/>
    </row>
    <row r="333" spans="2:35">
      <c r="B333" s="146"/>
      <c r="C333" s="146"/>
      <c r="D333" s="146"/>
      <c r="E333" s="221"/>
      <c r="F333" s="222"/>
      <c r="G333" s="223"/>
      <c r="H333" s="219" t="s">
        <v>272</v>
      </c>
      <c r="I333" s="220"/>
    </row>
    <row r="334" spans="2:35">
      <c r="E334" s="221"/>
      <c r="F334" s="222"/>
      <c r="G334" s="223"/>
      <c r="H334" s="219" t="s">
        <v>273</v>
      </c>
      <c r="I334" s="220"/>
    </row>
    <row r="337" spans="2:35">
      <c r="B337" s="173" t="s">
        <v>322</v>
      </c>
      <c r="C337" s="173"/>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c r="AG337" s="173"/>
      <c r="AH337" s="173"/>
      <c r="AI337" s="173"/>
    </row>
    <row r="338" spans="2:35">
      <c r="B338" s="173"/>
      <c r="C338" s="173"/>
      <c r="D338" s="173"/>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c r="AA338" s="173"/>
      <c r="AB338" s="173"/>
      <c r="AC338" s="173"/>
      <c r="AD338" s="173"/>
      <c r="AE338" s="173"/>
      <c r="AF338" s="173"/>
      <c r="AG338" s="173"/>
      <c r="AH338" s="173"/>
      <c r="AI338" s="173"/>
    </row>
    <row r="339" spans="2:35">
      <c r="B339" s="145" t="s">
        <v>323</v>
      </c>
    </row>
    <row r="340" spans="2:35">
      <c r="B340" s="163"/>
      <c r="C340" s="224"/>
      <c r="D340" s="224"/>
      <c r="E340" s="224"/>
      <c r="F340" s="224"/>
      <c r="G340" s="224"/>
      <c r="H340" s="224"/>
      <c r="I340" s="224"/>
      <c r="J340" s="224"/>
      <c r="K340" s="224"/>
      <c r="L340" s="224"/>
      <c r="M340" s="224"/>
      <c r="N340" s="224"/>
      <c r="O340" s="224"/>
      <c r="P340" s="224"/>
      <c r="Q340" s="224"/>
      <c r="R340" s="224"/>
      <c r="S340" s="224"/>
      <c r="T340" s="224"/>
      <c r="U340" s="224"/>
      <c r="V340" s="224"/>
      <c r="W340" s="224"/>
      <c r="X340" s="224"/>
      <c r="Y340" s="224"/>
      <c r="Z340" s="224"/>
      <c r="AA340" s="224"/>
      <c r="AB340" s="224"/>
      <c r="AC340" s="224"/>
      <c r="AD340" s="224"/>
      <c r="AE340" s="224"/>
      <c r="AF340" s="224"/>
      <c r="AG340" s="224"/>
      <c r="AH340" s="224"/>
      <c r="AI340" s="225"/>
    </row>
    <row r="341" spans="2:35">
      <c r="B341" s="166"/>
      <c r="C341" s="226"/>
      <c r="D341" s="226"/>
      <c r="E341" s="226"/>
      <c r="F341" s="226"/>
      <c r="G341" s="226"/>
      <c r="H341" s="226"/>
      <c r="I341" s="226"/>
      <c r="J341" s="226"/>
      <c r="K341" s="226"/>
      <c r="L341" s="226"/>
      <c r="M341" s="226"/>
      <c r="N341" s="226"/>
      <c r="O341" s="226"/>
      <c r="P341" s="226"/>
      <c r="Q341" s="226"/>
      <c r="R341" s="226"/>
      <c r="S341" s="226"/>
      <c r="T341" s="226"/>
      <c r="U341" s="226"/>
      <c r="V341" s="226"/>
      <c r="W341" s="226"/>
      <c r="X341" s="226"/>
      <c r="Y341" s="226"/>
      <c r="Z341" s="226"/>
      <c r="AA341" s="226"/>
      <c r="AB341" s="226"/>
      <c r="AC341" s="226"/>
      <c r="AD341" s="226"/>
      <c r="AE341" s="226"/>
      <c r="AF341" s="226"/>
      <c r="AG341" s="226"/>
      <c r="AH341" s="226"/>
      <c r="AI341" s="227"/>
    </row>
    <row r="342" spans="2:35">
      <c r="B342" s="166"/>
      <c r="C342" s="226"/>
      <c r="D342" s="226"/>
      <c r="E342" s="226"/>
      <c r="F342" s="226"/>
      <c r="G342" s="226"/>
      <c r="H342" s="226"/>
      <c r="I342" s="226"/>
      <c r="J342" s="226"/>
      <c r="K342" s="226"/>
      <c r="L342" s="226"/>
      <c r="M342" s="226"/>
      <c r="N342" s="226"/>
      <c r="O342" s="226"/>
      <c r="P342" s="226"/>
      <c r="Q342" s="226"/>
      <c r="R342" s="226"/>
      <c r="S342" s="226"/>
      <c r="T342" s="226"/>
      <c r="U342" s="226"/>
      <c r="V342" s="226"/>
      <c r="W342" s="226"/>
      <c r="X342" s="226"/>
      <c r="Y342" s="226"/>
      <c r="Z342" s="226"/>
      <c r="AA342" s="226"/>
      <c r="AB342" s="226"/>
      <c r="AC342" s="226"/>
      <c r="AD342" s="226"/>
      <c r="AE342" s="226"/>
      <c r="AF342" s="226"/>
      <c r="AG342" s="226"/>
      <c r="AH342" s="226"/>
      <c r="AI342" s="227"/>
    </row>
    <row r="343" spans="2:35">
      <c r="B343" s="228"/>
      <c r="C343" s="229"/>
      <c r="D343" s="229"/>
      <c r="E343" s="229"/>
      <c r="F343" s="229"/>
      <c r="G343" s="229"/>
      <c r="H343" s="229"/>
      <c r="I343" s="229"/>
      <c r="J343" s="229"/>
      <c r="K343" s="229"/>
      <c r="L343" s="229"/>
      <c r="M343" s="229"/>
      <c r="N343" s="229"/>
      <c r="O343" s="229"/>
      <c r="P343" s="229"/>
      <c r="Q343" s="229"/>
      <c r="R343" s="229"/>
      <c r="S343" s="229"/>
      <c r="T343" s="229"/>
      <c r="U343" s="229"/>
      <c r="V343" s="229"/>
      <c r="W343" s="229"/>
      <c r="X343" s="229"/>
      <c r="Y343" s="229"/>
      <c r="Z343" s="229"/>
      <c r="AA343" s="229"/>
      <c r="AB343" s="229"/>
      <c r="AC343" s="229"/>
      <c r="AD343" s="229"/>
      <c r="AE343" s="229"/>
      <c r="AF343" s="229"/>
      <c r="AG343" s="229"/>
      <c r="AH343" s="229"/>
      <c r="AI343" s="230"/>
    </row>
    <row r="345" spans="2:35">
      <c r="B345" s="145" t="s">
        <v>324</v>
      </c>
    </row>
    <row r="346" spans="2:35">
      <c r="B346" s="163"/>
      <c r="C346" s="224"/>
      <c r="D346" s="224"/>
      <c r="E346" s="224"/>
      <c r="F346" s="224"/>
      <c r="G346" s="224"/>
      <c r="H346" s="224"/>
      <c r="I346" s="224"/>
      <c r="J346" s="224"/>
      <c r="K346" s="224"/>
      <c r="L346" s="224"/>
      <c r="M346" s="224"/>
      <c r="N346" s="224"/>
      <c r="O346" s="224"/>
      <c r="P346" s="224"/>
      <c r="Q346" s="224"/>
      <c r="R346" s="224"/>
      <c r="S346" s="224"/>
      <c r="T346" s="224"/>
      <c r="U346" s="224"/>
      <c r="V346" s="224"/>
      <c r="W346" s="224"/>
      <c r="X346" s="224"/>
      <c r="Y346" s="224"/>
      <c r="Z346" s="224"/>
      <c r="AA346" s="224"/>
      <c r="AB346" s="224"/>
      <c r="AC346" s="224"/>
      <c r="AD346" s="224"/>
      <c r="AE346" s="224"/>
      <c r="AF346" s="224"/>
      <c r="AG346" s="224"/>
      <c r="AH346" s="224"/>
      <c r="AI346" s="225"/>
    </row>
    <row r="347" spans="2:35">
      <c r="B347" s="166"/>
      <c r="C347" s="226"/>
      <c r="D347" s="226"/>
      <c r="E347" s="226"/>
      <c r="F347" s="226"/>
      <c r="G347" s="226"/>
      <c r="H347" s="226"/>
      <c r="I347" s="226"/>
      <c r="J347" s="226"/>
      <c r="K347" s="226"/>
      <c r="L347" s="226"/>
      <c r="M347" s="226"/>
      <c r="N347" s="226"/>
      <c r="O347" s="226"/>
      <c r="P347" s="226"/>
      <c r="Q347" s="226"/>
      <c r="R347" s="226"/>
      <c r="S347" s="226"/>
      <c r="T347" s="226"/>
      <c r="U347" s="226"/>
      <c r="V347" s="226"/>
      <c r="W347" s="226"/>
      <c r="X347" s="226"/>
      <c r="Y347" s="226"/>
      <c r="Z347" s="226"/>
      <c r="AA347" s="226"/>
      <c r="AB347" s="226"/>
      <c r="AC347" s="226"/>
      <c r="AD347" s="226"/>
      <c r="AE347" s="226"/>
      <c r="AF347" s="226"/>
      <c r="AG347" s="226"/>
      <c r="AH347" s="226"/>
      <c r="AI347" s="227"/>
    </row>
    <row r="348" spans="2:35">
      <c r="B348" s="166"/>
      <c r="C348" s="226"/>
      <c r="D348" s="226"/>
      <c r="E348" s="226"/>
      <c r="F348" s="226"/>
      <c r="G348" s="226"/>
      <c r="H348" s="226"/>
      <c r="I348" s="226"/>
      <c r="J348" s="226"/>
      <c r="K348" s="226"/>
      <c r="L348" s="226"/>
      <c r="M348" s="226"/>
      <c r="N348" s="226"/>
      <c r="O348" s="226"/>
      <c r="P348" s="226"/>
      <c r="Q348" s="226"/>
      <c r="R348" s="226"/>
      <c r="S348" s="226"/>
      <c r="T348" s="226"/>
      <c r="U348" s="226"/>
      <c r="V348" s="226"/>
      <c r="W348" s="226"/>
      <c r="X348" s="226"/>
      <c r="Y348" s="226"/>
      <c r="Z348" s="226"/>
      <c r="AA348" s="226"/>
      <c r="AB348" s="226"/>
      <c r="AC348" s="226"/>
      <c r="AD348" s="226"/>
      <c r="AE348" s="226"/>
      <c r="AF348" s="226"/>
      <c r="AG348" s="226"/>
      <c r="AH348" s="226"/>
      <c r="AI348" s="227"/>
    </row>
    <row r="349" spans="2:35">
      <c r="B349" s="228"/>
      <c r="C349" s="229"/>
      <c r="D349" s="229"/>
      <c r="E349" s="229"/>
      <c r="F349" s="229"/>
      <c r="G349" s="229"/>
      <c r="H349" s="229"/>
      <c r="I349" s="229"/>
      <c r="J349" s="229"/>
      <c r="K349" s="229"/>
      <c r="L349" s="229"/>
      <c r="M349" s="229"/>
      <c r="N349" s="229"/>
      <c r="O349" s="229"/>
      <c r="P349" s="229"/>
      <c r="Q349" s="229"/>
      <c r="R349" s="229"/>
      <c r="S349" s="229"/>
      <c r="T349" s="229"/>
      <c r="U349" s="229"/>
      <c r="V349" s="229"/>
      <c r="W349" s="229"/>
      <c r="X349" s="229"/>
      <c r="Y349" s="229"/>
      <c r="Z349" s="229"/>
      <c r="AA349" s="229"/>
      <c r="AB349" s="229"/>
      <c r="AC349" s="229"/>
      <c r="AD349" s="229"/>
      <c r="AE349" s="229"/>
      <c r="AF349" s="229"/>
      <c r="AG349" s="229"/>
      <c r="AH349" s="229"/>
      <c r="AI349" s="230"/>
    </row>
    <row r="352" spans="2:35" ht="17.45" customHeight="1">
      <c r="B352" s="87"/>
      <c r="C352" s="87"/>
    </row>
    <row r="353" spans="2:35">
      <c r="B353" s="173" t="s">
        <v>76</v>
      </c>
      <c r="C353" s="173"/>
      <c r="D353" s="173"/>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c r="AA353" s="173"/>
      <c r="AB353" s="173"/>
      <c r="AC353" s="173"/>
      <c r="AD353" s="173"/>
      <c r="AE353" s="173"/>
      <c r="AF353" s="173"/>
      <c r="AG353" s="173"/>
      <c r="AH353" s="173"/>
      <c r="AI353" s="173"/>
    </row>
    <row r="354" spans="2:35">
      <c r="B354" s="173"/>
      <c r="C354" s="173"/>
      <c r="D354" s="173"/>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c r="AA354" s="173"/>
      <c r="AB354" s="173"/>
      <c r="AC354" s="173"/>
      <c r="AD354" s="173"/>
      <c r="AE354" s="173"/>
      <c r="AF354" s="173"/>
      <c r="AG354" s="173"/>
      <c r="AH354" s="173"/>
      <c r="AI354" s="173"/>
    </row>
    <row r="356" spans="2:35">
      <c r="B356" s="173" t="s">
        <v>325</v>
      </c>
      <c r="C356" s="173"/>
      <c r="D356" s="173"/>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c r="AA356" s="173"/>
      <c r="AB356" s="173"/>
      <c r="AC356" s="173"/>
      <c r="AD356" s="173"/>
      <c r="AE356" s="173"/>
      <c r="AF356" s="173"/>
      <c r="AG356" s="173"/>
      <c r="AH356" s="173"/>
      <c r="AI356" s="173"/>
    </row>
    <row r="357" spans="2:35">
      <c r="B357" s="173"/>
      <c r="C357" s="173"/>
      <c r="D357" s="173"/>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c r="AA357" s="173"/>
      <c r="AB357" s="173"/>
      <c r="AC357" s="173"/>
      <c r="AD357" s="173"/>
      <c r="AE357" s="173"/>
      <c r="AF357" s="173"/>
      <c r="AG357" s="173"/>
      <c r="AH357" s="173"/>
      <c r="AI357" s="173"/>
    </row>
    <row r="358" spans="2:35">
      <c r="B358" s="145" t="s">
        <v>326</v>
      </c>
    </row>
    <row r="359" spans="2:35">
      <c r="B359" s="163"/>
      <c r="C359" s="224"/>
      <c r="D359" s="224"/>
      <c r="E359" s="224"/>
      <c r="F359" s="224"/>
      <c r="G359" s="224"/>
      <c r="H359" s="224"/>
      <c r="I359" s="224"/>
      <c r="J359" s="224"/>
      <c r="K359" s="224"/>
      <c r="L359" s="224"/>
      <c r="M359" s="224"/>
      <c r="N359" s="224"/>
      <c r="O359" s="224"/>
      <c r="P359" s="224"/>
      <c r="Q359" s="224"/>
      <c r="R359" s="224"/>
      <c r="S359" s="224"/>
      <c r="T359" s="224"/>
      <c r="U359" s="224"/>
      <c r="V359" s="224"/>
      <c r="W359" s="224"/>
      <c r="X359" s="224"/>
      <c r="Y359" s="224"/>
      <c r="Z359" s="224"/>
      <c r="AA359" s="224"/>
      <c r="AB359" s="224"/>
      <c r="AC359" s="224"/>
      <c r="AD359" s="224"/>
      <c r="AE359" s="224"/>
      <c r="AF359" s="224"/>
      <c r="AG359" s="224"/>
      <c r="AH359" s="224"/>
      <c r="AI359" s="225"/>
    </row>
    <row r="360" spans="2:35">
      <c r="B360" s="166"/>
      <c r="C360" s="226"/>
      <c r="D360" s="226"/>
      <c r="E360" s="226"/>
      <c r="F360" s="226"/>
      <c r="G360" s="226"/>
      <c r="H360" s="226"/>
      <c r="I360" s="226"/>
      <c r="J360" s="226"/>
      <c r="K360" s="226"/>
      <c r="L360" s="226"/>
      <c r="M360" s="226"/>
      <c r="N360" s="226"/>
      <c r="O360" s="226"/>
      <c r="P360" s="226"/>
      <c r="Q360" s="226"/>
      <c r="R360" s="226"/>
      <c r="S360" s="226"/>
      <c r="T360" s="226"/>
      <c r="U360" s="226"/>
      <c r="V360" s="226"/>
      <c r="W360" s="226"/>
      <c r="X360" s="226"/>
      <c r="Y360" s="226"/>
      <c r="Z360" s="226"/>
      <c r="AA360" s="226"/>
      <c r="AB360" s="226"/>
      <c r="AC360" s="226"/>
      <c r="AD360" s="226"/>
      <c r="AE360" s="226"/>
      <c r="AF360" s="226"/>
      <c r="AG360" s="226"/>
      <c r="AH360" s="226"/>
      <c r="AI360" s="227"/>
    </row>
    <row r="361" spans="2:35">
      <c r="B361" s="166"/>
      <c r="C361" s="226"/>
      <c r="D361" s="226"/>
      <c r="E361" s="226"/>
      <c r="F361" s="226"/>
      <c r="G361" s="226"/>
      <c r="H361" s="226"/>
      <c r="I361" s="226"/>
      <c r="J361" s="226"/>
      <c r="K361" s="226"/>
      <c r="L361" s="226"/>
      <c r="M361" s="226"/>
      <c r="N361" s="226"/>
      <c r="O361" s="226"/>
      <c r="P361" s="226"/>
      <c r="Q361" s="226"/>
      <c r="R361" s="226"/>
      <c r="S361" s="226"/>
      <c r="T361" s="226"/>
      <c r="U361" s="226"/>
      <c r="V361" s="226"/>
      <c r="W361" s="226"/>
      <c r="X361" s="226"/>
      <c r="Y361" s="226"/>
      <c r="Z361" s="226"/>
      <c r="AA361" s="226"/>
      <c r="AB361" s="226"/>
      <c r="AC361" s="226"/>
      <c r="AD361" s="226"/>
      <c r="AE361" s="226"/>
      <c r="AF361" s="226"/>
      <c r="AG361" s="226"/>
      <c r="AH361" s="226"/>
      <c r="AI361" s="227"/>
    </row>
    <row r="362" spans="2:35">
      <c r="B362" s="228"/>
      <c r="C362" s="229"/>
      <c r="D362" s="229"/>
      <c r="E362" s="229"/>
      <c r="F362" s="229"/>
      <c r="G362" s="229"/>
      <c r="H362" s="229"/>
      <c r="I362" s="229"/>
      <c r="J362" s="229"/>
      <c r="K362" s="229"/>
      <c r="L362" s="229"/>
      <c r="M362" s="229"/>
      <c r="N362" s="229"/>
      <c r="O362" s="229"/>
      <c r="P362" s="229"/>
      <c r="Q362" s="229"/>
      <c r="R362" s="229"/>
      <c r="S362" s="229"/>
      <c r="T362" s="229"/>
      <c r="U362" s="229"/>
      <c r="V362" s="229"/>
      <c r="W362" s="229"/>
      <c r="X362" s="229"/>
      <c r="Y362" s="229"/>
      <c r="Z362" s="229"/>
      <c r="AA362" s="229"/>
      <c r="AB362" s="229"/>
      <c r="AC362" s="229"/>
      <c r="AD362" s="229"/>
      <c r="AE362" s="229"/>
      <c r="AF362" s="229"/>
      <c r="AG362" s="229"/>
      <c r="AH362" s="229"/>
      <c r="AI362" s="230"/>
    </row>
    <row r="364" spans="2:35">
      <c r="B364" s="145" t="s">
        <v>7285</v>
      </c>
    </row>
    <row r="365" spans="2:35">
      <c r="B365" s="163"/>
      <c r="C365" s="224"/>
      <c r="D365" s="224"/>
      <c r="E365" s="224"/>
      <c r="F365" s="224"/>
      <c r="G365" s="224"/>
      <c r="H365" s="224"/>
      <c r="I365" s="224"/>
      <c r="J365" s="224"/>
      <c r="K365" s="224"/>
      <c r="L365" s="224"/>
      <c r="M365" s="224"/>
      <c r="N365" s="224"/>
      <c r="O365" s="224"/>
      <c r="P365" s="224"/>
      <c r="Q365" s="224"/>
      <c r="R365" s="224"/>
      <c r="S365" s="224"/>
      <c r="T365" s="224"/>
      <c r="U365" s="224"/>
      <c r="V365" s="224"/>
      <c r="W365" s="224"/>
      <c r="X365" s="224"/>
      <c r="Y365" s="224"/>
      <c r="Z365" s="224"/>
      <c r="AA365" s="224"/>
      <c r="AB365" s="224"/>
      <c r="AC365" s="224"/>
      <c r="AD365" s="224"/>
      <c r="AE365" s="224"/>
      <c r="AF365" s="224"/>
      <c r="AG365" s="224"/>
      <c r="AH365" s="224"/>
      <c r="AI365" s="225"/>
    </row>
    <row r="366" spans="2:35">
      <c r="B366" s="166"/>
      <c r="C366" s="226"/>
      <c r="D366" s="226"/>
      <c r="E366" s="226"/>
      <c r="F366" s="226"/>
      <c r="G366" s="226"/>
      <c r="H366" s="226"/>
      <c r="I366" s="226"/>
      <c r="J366" s="226"/>
      <c r="K366" s="226"/>
      <c r="L366" s="226"/>
      <c r="M366" s="226"/>
      <c r="N366" s="226"/>
      <c r="O366" s="226"/>
      <c r="P366" s="226"/>
      <c r="Q366" s="226"/>
      <c r="R366" s="226"/>
      <c r="S366" s="226"/>
      <c r="T366" s="226"/>
      <c r="U366" s="226"/>
      <c r="V366" s="226"/>
      <c r="W366" s="226"/>
      <c r="X366" s="226"/>
      <c r="Y366" s="226"/>
      <c r="Z366" s="226"/>
      <c r="AA366" s="226"/>
      <c r="AB366" s="226"/>
      <c r="AC366" s="226"/>
      <c r="AD366" s="226"/>
      <c r="AE366" s="226"/>
      <c r="AF366" s="226"/>
      <c r="AG366" s="226"/>
      <c r="AH366" s="226"/>
      <c r="AI366" s="227"/>
    </row>
    <row r="367" spans="2:35">
      <c r="B367" s="166"/>
      <c r="C367" s="226"/>
      <c r="D367" s="226"/>
      <c r="E367" s="226"/>
      <c r="F367" s="226"/>
      <c r="G367" s="226"/>
      <c r="H367" s="226"/>
      <c r="I367" s="226"/>
      <c r="J367" s="226"/>
      <c r="K367" s="226"/>
      <c r="L367" s="226"/>
      <c r="M367" s="226"/>
      <c r="N367" s="226"/>
      <c r="O367" s="226"/>
      <c r="P367" s="226"/>
      <c r="Q367" s="226"/>
      <c r="R367" s="226"/>
      <c r="S367" s="226"/>
      <c r="T367" s="226"/>
      <c r="U367" s="226"/>
      <c r="V367" s="226"/>
      <c r="W367" s="226"/>
      <c r="X367" s="226"/>
      <c r="Y367" s="226"/>
      <c r="Z367" s="226"/>
      <c r="AA367" s="226"/>
      <c r="AB367" s="226"/>
      <c r="AC367" s="226"/>
      <c r="AD367" s="226"/>
      <c r="AE367" s="226"/>
      <c r="AF367" s="226"/>
      <c r="AG367" s="226"/>
      <c r="AH367" s="226"/>
      <c r="AI367" s="227"/>
    </row>
    <row r="368" spans="2:35">
      <c r="B368" s="228"/>
      <c r="C368" s="229"/>
      <c r="D368" s="229"/>
      <c r="E368" s="229"/>
      <c r="F368" s="229"/>
      <c r="G368" s="229"/>
      <c r="H368" s="229"/>
      <c r="I368" s="229"/>
      <c r="J368" s="229"/>
      <c r="K368" s="229"/>
      <c r="L368" s="229"/>
      <c r="M368" s="229"/>
      <c r="N368" s="229"/>
      <c r="O368" s="229"/>
      <c r="P368" s="229"/>
      <c r="Q368" s="229"/>
      <c r="R368" s="229"/>
      <c r="S368" s="229"/>
      <c r="T368" s="229"/>
      <c r="U368" s="229"/>
      <c r="V368" s="229"/>
      <c r="W368" s="229"/>
      <c r="X368" s="229"/>
      <c r="Y368" s="229"/>
      <c r="Z368" s="229"/>
      <c r="AA368" s="229"/>
      <c r="AB368" s="229"/>
      <c r="AC368" s="229"/>
      <c r="AD368" s="229"/>
      <c r="AE368" s="229"/>
      <c r="AF368" s="229"/>
      <c r="AG368" s="229"/>
      <c r="AH368" s="229"/>
      <c r="AI368" s="230"/>
    </row>
    <row r="370" spans="2:35">
      <c r="B370" s="145" t="s">
        <v>7284</v>
      </c>
    </row>
    <row r="371" spans="2:35">
      <c r="B371" s="216" t="s">
        <v>1</v>
      </c>
      <c r="C371" s="231"/>
      <c r="D371" s="232"/>
      <c r="E371" s="221"/>
      <c r="F371" s="222"/>
      <c r="G371" s="223"/>
      <c r="H371" s="219" t="s">
        <v>2</v>
      </c>
      <c r="I371" s="220"/>
    </row>
    <row r="372" spans="2:35">
      <c r="B372" s="146"/>
      <c r="C372" s="146"/>
      <c r="D372" s="146"/>
      <c r="E372" s="221"/>
      <c r="F372" s="222"/>
      <c r="G372" s="223"/>
      <c r="H372" s="219" t="s">
        <v>272</v>
      </c>
      <c r="I372" s="220"/>
    </row>
    <row r="373" spans="2:35">
      <c r="E373" s="221"/>
      <c r="F373" s="222"/>
      <c r="G373" s="223"/>
      <c r="H373" s="219" t="s">
        <v>127</v>
      </c>
      <c r="I373" s="220"/>
    </row>
    <row r="376" spans="2:35">
      <c r="B376" s="173" t="s">
        <v>327</v>
      </c>
      <c r="C376" s="173"/>
      <c r="D376" s="173"/>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c r="AG376" s="173"/>
      <c r="AH376" s="173"/>
      <c r="AI376" s="173"/>
    </row>
    <row r="377" spans="2:35">
      <c r="B377" s="173"/>
      <c r="C377" s="173"/>
      <c r="D377" s="173"/>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c r="AG377" s="173"/>
      <c r="AH377" s="173"/>
      <c r="AI377" s="173"/>
    </row>
    <row r="378" spans="2:35">
      <c r="B378" s="145" t="s">
        <v>328</v>
      </c>
    </row>
    <row r="379" spans="2:35">
      <c r="B379" s="163"/>
      <c r="C379" s="224"/>
      <c r="D379" s="224"/>
      <c r="E379" s="224"/>
      <c r="F379" s="224"/>
      <c r="G379" s="224"/>
      <c r="H379" s="224"/>
      <c r="I379" s="224"/>
      <c r="J379" s="224"/>
      <c r="K379" s="224"/>
      <c r="L379" s="224"/>
      <c r="M379" s="224"/>
      <c r="N379" s="224"/>
      <c r="O379" s="224"/>
      <c r="P379" s="224"/>
      <c r="Q379" s="224"/>
      <c r="R379" s="224"/>
      <c r="S379" s="224"/>
      <c r="T379" s="224"/>
      <c r="U379" s="224"/>
      <c r="V379" s="224"/>
      <c r="W379" s="224"/>
      <c r="X379" s="224"/>
      <c r="Y379" s="224"/>
      <c r="Z379" s="224"/>
      <c r="AA379" s="224"/>
      <c r="AB379" s="224"/>
      <c r="AC379" s="224"/>
      <c r="AD379" s="224"/>
      <c r="AE379" s="224"/>
      <c r="AF379" s="224"/>
      <c r="AG379" s="224"/>
      <c r="AH379" s="224"/>
      <c r="AI379" s="225"/>
    </row>
    <row r="380" spans="2:35">
      <c r="B380" s="166"/>
      <c r="C380" s="226"/>
      <c r="D380" s="226"/>
      <c r="E380" s="226"/>
      <c r="F380" s="226"/>
      <c r="G380" s="226"/>
      <c r="H380" s="226"/>
      <c r="I380" s="226"/>
      <c r="J380" s="226"/>
      <c r="K380" s="226"/>
      <c r="L380" s="226"/>
      <c r="M380" s="226"/>
      <c r="N380" s="226"/>
      <c r="O380" s="226"/>
      <c r="P380" s="226"/>
      <c r="Q380" s="226"/>
      <c r="R380" s="226"/>
      <c r="S380" s="226"/>
      <c r="T380" s="226"/>
      <c r="U380" s="226"/>
      <c r="V380" s="226"/>
      <c r="W380" s="226"/>
      <c r="X380" s="226"/>
      <c r="Y380" s="226"/>
      <c r="Z380" s="226"/>
      <c r="AA380" s="226"/>
      <c r="AB380" s="226"/>
      <c r="AC380" s="226"/>
      <c r="AD380" s="226"/>
      <c r="AE380" s="226"/>
      <c r="AF380" s="226"/>
      <c r="AG380" s="226"/>
      <c r="AH380" s="226"/>
      <c r="AI380" s="227"/>
    </row>
    <row r="381" spans="2:35">
      <c r="B381" s="166"/>
      <c r="C381" s="226"/>
      <c r="D381" s="226"/>
      <c r="E381" s="226"/>
      <c r="F381" s="226"/>
      <c r="G381" s="226"/>
      <c r="H381" s="226"/>
      <c r="I381" s="226"/>
      <c r="J381" s="226"/>
      <c r="K381" s="226"/>
      <c r="L381" s="226"/>
      <c r="M381" s="226"/>
      <c r="N381" s="226"/>
      <c r="O381" s="226"/>
      <c r="P381" s="226"/>
      <c r="Q381" s="226"/>
      <c r="R381" s="226"/>
      <c r="S381" s="226"/>
      <c r="T381" s="226"/>
      <c r="U381" s="226"/>
      <c r="V381" s="226"/>
      <c r="W381" s="226"/>
      <c r="X381" s="226"/>
      <c r="Y381" s="226"/>
      <c r="Z381" s="226"/>
      <c r="AA381" s="226"/>
      <c r="AB381" s="226"/>
      <c r="AC381" s="226"/>
      <c r="AD381" s="226"/>
      <c r="AE381" s="226"/>
      <c r="AF381" s="226"/>
      <c r="AG381" s="226"/>
      <c r="AH381" s="226"/>
      <c r="AI381" s="227"/>
    </row>
    <row r="382" spans="2:35">
      <c r="B382" s="228"/>
      <c r="C382" s="229"/>
      <c r="D382" s="229"/>
      <c r="E382" s="229"/>
      <c r="F382" s="229"/>
      <c r="G382" s="229"/>
      <c r="H382" s="229"/>
      <c r="I382" s="229"/>
      <c r="J382" s="229"/>
      <c r="K382" s="229"/>
      <c r="L382" s="229"/>
      <c r="M382" s="229"/>
      <c r="N382" s="229"/>
      <c r="O382" s="229"/>
      <c r="P382" s="229"/>
      <c r="Q382" s="229"/>
      <c r="R382" s="229"/>
      <c r="S382" s="229"/>
      <c r="T382" s="229"/>
      <c r="U382" s="229"/>
      <c r="V382" s="229"/>
      <c r="W382" s="229"/>
      <c r="X382" s="229"/>
      <c r="Y382" s="229"/>
      <c r="Z382" s="229"/>
      <c r="AA382" s="229"/>
      <c r="AB382" s="229"/>
      <c r="AC382" s="229"/>
      <c r="AD382" s="229"/>
      <c r="AE382" s="229"/>
      <c r="AF382" s="229"/>
      <c r="AG382" s="229"/>
      <c r="AH382" s="229"/>
      <c r="AI382" s="230"/>
    </row>
    <row r="384" spans="2:35">
      <c r="B384" s="145" t="s">
        <v>89</v>
      </c>
    </row>
    <row r="385" spans="2:35">
      <c r="B385" s="216" t="s">
        <v>1</v>
      </c>
      <c r="C385" s="231"/>
      <c r="D385" s="232"/>
      <c r="E385" s="221"/>
      <c r="F385" s="222"/>
      <c r="G385" s="223"/>
      <c r="H385" s="219" t="s">
        <v>2</v>
      </c>
      <c r="I385" s="220"/>
    </row>
    <row r="386" spans="2:35">
      <c r="B386" s="146"/>
      <c r="C386" s="146"/>
      <c r="D386" s="146"/>
      <c r="E386" s="221"/>
      <c r="F386" s="222"/>
      <c r="G386" s="223"/>
      <c r="H386" s="219" t="s">
        <v>272</v>
      </c>
      <c r="I386" s="220"/>
    </row>
    <row r="387" spans="2:35">
      <c r="E387" s="221"/>
      <c r="F387" s="222"/>
      <c r="G387" s="223"/>
      <c r="H387" s="219" t="s">
        <v>127</v>
      </c>
      <c r="I387" s="220"/>
    </row>
    <row r="388" spans="2:35">
      <c r="D388" s="147"/>
      <c r="E388" s="147"/>
      <c r="F388" s="147"/>
      <c r="G388" s="147"/>
      <c r="H388" s="148"/>
      <c r="I388" s="149"/>
    </row>
    <row r="389" spans="2:35">
      <c r="D389" s="147"/>
      <c r="E389" s="147"/>
      <c r="F389" s="147"/>
      <c r="G389" s="147"/>
      <c r="H389" s="148"/>
      <c r="I389" s="149"/>
    </row>
    <row r="390" spans="2:35">
      <c r="B390" s="173" t="s">
        <v>329</v>
      </c>
      <c r="C390" s="173"/>
      <c r="D390" s="173"/>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c r="AA390" s="173"/>
      <c r="AB390" s="173"/>
      <c r="AC390" s="173"/>
      <c r="AD390" s="173"/>
      <c r="AE390" s="173"/>
      <c r="AF390" s="173"/>
      <c r="AG390" s="173"/>
      <c r="AH390" s="173"/>
      <c r="AI390" s="173"/>
    </row>
    <row r="391" spans="2:35">
      <c r="B391" s="173"/>
      <c r="C391" s="173"/>
      <c r="D391" s="173"/>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c r="AA391" s="173"/>
      <c r="AB391" s="173"/>
      <c r="AC391" s="173"/>
      <c r="AD391" s="173"/>
      <c r="AE391" s="173"/>
      <c r="AF391" s="173"/>
      <c r="AG391" s="173"/>
      <c r="AH391" s="173"/>
      <c r="AI391" s="173"/>
    </row>
    <row r="392" spans="2:35">
      <c r="B392" s="145" t="s">
        <v>330</v>
      </c>
    </row>
    <row r="393" spans="2:35">
      <c r="B393" s="163"/>
      <c r="C393" s="224"/>
      <c r="D393" s="224"/>
      <c r="E393" s="224"/>
      <c r="F393" s="224"/>
      <c r="G393" s="224"/>
      <c r="H393" s="224"/>
      <c r="I393" s="224"/>
      <c r="J393" s="224"/>
      <c r="K393" s="224"/>
      <c r="L393" s="224"/>
      <c r="M393" s="224"/>
      <c r="N393" s="224"/>
      <c r="O393" s="224"/>
      <c r="P393" s="224"/>
      <c r="Q393" s="224"/>
      <c r="R393" s="224"/>
      <c r="S393" s="224"/>
      <c r="T393" s="224"/>
      <c r="U393" s="224"/>
      <c r="V393" s="224"/>
      <c r="W393" s="224"/>
      <c r="X393" s="224"/>
      <c r="Y393" s="224"/>
      <c r="Z393" s="224"/>
      <c r="AA393" s="224"/>
      <c r="AB393" s="224"/>
      <c r="AC393" s="224"/>
      <c r="AD393" s="224"/>
      <c r="AE393" s="224"/>
      <c r="AF393" s="224"/>
      <c r="AG393" s="224"/>
      <c r="AH393" s="224"/>
      <c r="AI393" s="225"/>
    </row>
    <row r="394" spans="2:35">
      <c r="B394" s="166"/>
      <c r="C394" s="226"/>
      <c r="D394" s="226"/>
      <c r="E394" s="226"/>
      <c r="F394" s="226"/>
      <c r="G394" s="226"/>
      <c r="H394" s="226"/>
      <c r="I394" s="226"/>
      <c r="J394" s="226"/>
      <c r="K394" s="226"/>
      <c r="L394" s="226"/>
      <c r="M394" s="226"/>
      <c r="N394" s="226"/>
      <c r="O394" s="226"/>
      <c r="P394" s="226"/>
      <c r="Q394" s="226"/>
      <c r="R394" s="226"/>
      <c r="S394" s="226"/>
      <c r="T394" s="226"/>
      <c r="U394" s="226"/>
      <c r="V394" s="226"/>
      <c r="W394" s="226"/>
      <c r="X394" s="226"/>
      <c r="Y394" s="226"/>
      <c r="Z394" s="226"/>
      <c r="AA394" s="226"/>
      <c r="AB394" s="226"/>
      <c r="AC394" s="226"/>
      <c r="AD394" s="226"/>
      <c r="AE394" s="226"/>
      <c r="AF394" s="226"/>
      <c r="AG394" s="226"/>
      <c r="AH394" s="226"/>
      <c r="AI394" s="227"/>
    </row>
    <row r="395" spans="2:35">
      <c r="B395" s="166"/>
      <c r="C395" s="226"/>
      <c r="D395" s="226"/>
      <c r="E395" s="226"/>
      <c r="F395" s="226"/>
      <c r="G395" s="226"/>
      <c r="H395" s="226"/>
      <c r="I395" s="226"/>
      <c r="J395" s="226"/>
      <c r="K395" s="226"/>
      <c r="L395" s="226"/>
      <c r="M395" s="226"/>
      <c r="N395" s="226"/>
      <c r="O395" s="226"/>
      <c r="P395" s="226"/>
      <c r="Q395" s="226"/>
      <c r="R395" s="226"/>
      <c r="S395" s="226"/>
      <c r="T395" s="226"/>
      <c r="U395" s="226"/>
      <c r="V395" s="226"/>
      <c r="W395" s="226"/>
      <c r="X395" s="226"/>
      <c r="Y395" s="226"/>
      <c r="Z395" s="226"/>
      <c r="AA395" s="226"/>
      <c r="AB395" s="226"/>
      <c r="AC395" s="226"/>
      <c r="AD395" s="226"/>
      <c r="AE395" s="226"/>
      <c r="AF395" s="226"/>
      <c r="AG395" s="226"/>
      <c r="AH395" s="226"/>
      <c r="AI395" s="227"/>
    </row>
    <row r="396" spans="2:35">
      <c r="B396" s="228"/>
      <c r="C396" s="229"/>
      <c r="D396" s="229"/>
      <c r="E396" s="229"/>
      <c r="F396" s="229"/>
      <c r="G396" s="229"/>
      <c r="H396" s="229"/>
      <c r="I396" s="229"/>
      <c r="J396" s="229"/>
      <c r="K396" s="229"/>
      <c r="L396" s="229"/>
      <c r="M396" s="229"/>
      <c r="N396" s="229"/>
      <c r="O396" s="229"/>
      <c r="P396" s="229"/>
      <c r="Q396" s="229"/>
      <c r="R396" s="229"/>
      <c r="S396" s="229"/>
      <c r="T396" s="229"/>
      <c r="U396" s="229"/>
      <c r="V396" s="229"/>
      <c r="W396" s="229"/>
      <c r="X396" s="229"/>
      <c r="Y396" s="229"/>
      <c r="Z396" s="229"/>
      <c r="AA396" s="229"/>
      <c r="AB396" s="229"/>
      <c r="AC396" s="229"/>
      <c r="AD396" s="229"/>
      <c r="AE396" s="229"/>
      <c r="AF396" s="229"/>
      <c r="AG396" s="229"/>
      <c r="AH396" s="229"/>
      <c r="AI396" s="230"/>
    </row>
    <row r="398" spans="2:35">
      <c r="B398" s="145" t="s">
        <v>331</v>
      </c>
    </row>
    <row r="399" spans="2:35">
      <c r="B399" s="163"/>
      <c r="C399" s="224"/>
      <c r="D399" s="224"/>
      <c r="E399" s="224"/>
      <c r="F399" s="224"/>
      <c r="G399" s="224"/>
      <c r="H399" s="224"/>
      <c r="I399" s="224"/>
      <c r="J399" s="224"/>
      <c r="K399" s="224"/>
      <c r="L399" s="224"/>
      <c r="M399" s="224"/>
      <c r="N399" s="224"/>
      <c r="O399" s="224"/>
      <c r="P399" s="224"/>
      <c r="Q399" s="224"/>
      <c r="R399" s="224"/>
      <c r="S399" s="224"/>
      <c r="T399" s="224"/>
      <c r="U399" s="224"/>
      <c r="V399" s="224"/>
      <c r="W399" s="224"/>
      <c r="X399" s="224"/>
      <c r="Y399" s="224"/>
      <c r="Z399" s="224"/>
      <c r="AA399" s="224"/>
      <c r="AB399" s="224"/>
      <c r="AC399" s="224"/>
      <c r="AD399" s="224"/>
      <c r="AE399" s="224"/>
      <c r="AF399" s="224"/>
      <c r="AG399" s="224"/>
      <c r="AH399" s="224"/>
      <c r="AI399" s="225"/>
    </row>
    <row r="400" spans="2:35">
      <c r="B400" s="166"/>
      <c r="C400" s="226"/>
      <c r="D400" s="226"/>
      <c r="E400" s="226"/>
      <c r="F400" s="226"/>
      <c r="G400" s="226"/>
      <c r="H400" s="226"/>
      <c r="I400" s="226"/>
      <c r="J400" s="226"/>
      <c r="K400" s="226"/>
      <c r="L400" s="226"/>
      <c r="M400" s="226"/>
      <c r="N400" s="226"/>
      <c r="O400" s="226"/>
      <c r="P400" s="226"/>
      <c r="Q400" s="226"/>
      <c r="R400" s="226"/>
      <c r="S400" s="226"/>
      <c r="T400" s="226"/>
      <c r="U400" s="226"/>
      <c r="V400" s="226"/>
      <c r="W400" s="226"/>
      <c r="X400" s="226"/>
      <c r="Y400" s="226"/>
      <c r="Z400" s="226"/>
      <c r="AA400" s="226"/>
      <c r="AB400" s="226"/>
      <c r="AC400" s="226"/>
      <c r="AD400" s="226"/>
      <c r="AE400" s="226"/>
      <c r="AF400" s="226"/>
      <c r="AG400" s="226"/>
      <c r="AH400" s="226"/>
      <c r="AI400" s="227"/>
    </row>
    <row r="401" spans="2:35">
      <c r="B401" s="166"/>
      <c r="C401" s="226"/>
      <c r="D401" s="226"/>
      <c r="E401" s="226"/>
      <c r="F401" s="226"/>
      <c r="G401" s="226"/>
      <c r="H401" s="226"/>
      <c r="I401" s="226"/>
      <c r="J401" s="226"/>
      <c r="K401" s="226"/>
      <c r="L401" s="226"/>
      <c r="M401" s="226"/>
      <c r="N401" s="226"/>
      <c r="O401" s="226"/>
      <c r="P401" s="226"/>
      <c r="Q401" s="226"/>
      <c r="R401" s="226"/>
      <c r="S401" s="226"/>
      <c r="T401" s="226"/>
      <c r="U401" s="226"/>
      <c r="V401" s="226"/>
      <c r="W401" s="226"/>
      <c r="X401" s="226"/>
      <c r="Y401" s="226"/>
      <c r="Z401" s="226"/>
      <c r="AA401" s="226"/>
      <c r="AB401" s="226"/>
      <c r="AC401" s="226"/>
      <c r="AD401" s="226"/>
      <c r="AE401" s="226"/>
      <c r="AF401" s="226"/>
      <c r="AG401" s="226"/>
      <c r="AH401" s="226"/>
      <c r="AI401" s="227"/>
    </row>
    <row r="402" spans="2:35">
      <c r="B402" s="228"/>
      <c r="C402" s="229"/>
      <c r="D402" s="229"/>
      <c r="E402" s="229"/>
      <c r="F402" s="229"/>
      <c r="G402" s="229"/>
      <c r="H402" s="229"/>
      <c r="I402" s="229"/>
      <c r="J402" s="229"/>
      <c r="K402" s="229"/>
      <c r="L402" s="229"/>
      <c r="M402" s="229"/>
      <c r="N402" s="229"/>
      <c r="O402" s="229"/>
      <c r="P402" s="229"/>
      <c r="Q402" s="229"/>
      <c r="R402" s="229"/>
      <c r="S402" s="229"/>
      <c r="T402" s="229"/>
      <c r="U402" s="229"/>
      <c r="V402" s="229"/>
      <c r="W402" s="229"/>
      <c r="X402" s="229"/>
      <c r="Y402" s="229"/>
      <c r="Z402" s="229"/>
      <c r="AA402" s="229"/>
      <c r="AB402" s="229"/>
      <c r="AC402" s="229"/>
      <c r="AD402" s="229"/>
      <c r="AE402" s="229"/>
      <c r="AF402" s="229"/>
      <c r="AG402" s="229"/>
      <c r="AH402" s="229"/>
      <c r="AI402" s="230"/>
    </row>
    <row r="412" spans="2:35">
      <c r="B412" s="173" t="s">
        <v>332</v>
      </c>
      <c r="C412" s="173"/>
      <c r="D412" s="173"/>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c r="AA412" s="173"/>
      <c r="AB412" s="173"/>
      <c r="AC412" s="173"/>
      <c r="AD412" s="173"/>
      <c r="AE412" s="173"/>
      <c r="AF412" s="173"/>
      <c r="AG412" s="173"/>
      <c r="AH412" s="173"/>
      <c r="AI412" s="173"/>
    </row>
    <row r="413" spans="2:35">
      <c r="B413" s="173"/>
      <c r="C413" s="173"/>
      <c r="D413" s="173"/>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c r="AA413" s="173"/>
      <c r="AB413" s="173"/>
      <c r="AC413" s="173"/>
      <c r="AD413" s="173"/>
      <c r="AE413" s="173"/>
      <c r="AF413" s="173"/>
      <c r="AG413" s="173"/>
      <c r="AH413" s="173"/>
      <c r="AI413" s="173"/>
    </row>
    <row r="415" spans="2:35">
      <c r="B415" s="173" t="s">
        <v>333</v>
      </c>
      <c r="C415" s="173"/>
      <c r="D415" s="173"/>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c r="AA415" s="173"/>
      <c r="AB415" s="173"/>
      <c r="AC415" s="173"/>
      <c r="AD415" s="173"/>
      <c r="AE415" s="173"/>
      <c r="AF415" s="173"/>
      <c r="AG415" s="173"/>
      <c r="AH415" s="173"/>
      <c r="AI415" s="173"/>
    </row>
    <row r="416" spans="2:35">
      <c r="B416" s="173"/>
      <c r="C416" s="173"/>
      <c r="D416" s="173"/>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c r="AA416" s="173"/>
      <c r="AB416" s="173"/>
      <c r="AC416" s="173"/>
      <c r="AD416" s="173"/>
      <c r="AE416" s="173"/>
      <c r="AF416" s="173"/>
      <c r="AG416" s="173"/>
      <c r="AH416" s="173"/>
      <c r="AI416" s="173"/>
    </row>
    <row r="417" spans="2:55">
      <c r="B417" s="145" t="s">
        <v>334</v>
      </c>
    </row>
    <row r="418" spans="2:55">
      <c r="B418" s="163"/>
      <c r="C418" s="224"/>
      <c r="D418" s="224"/>
      <c r="E418" s="224"/>
      <c r="F418" s="224"/>
      <c r="G418" s="224"/>
      <c r="H418" s="224"/>
      <c r="I418" s="224"/>
      <c r="J418" s="224"/>
      <c r="K418" s="224"/>
      <c r="L418" s="224"/>
      <c r="M418" s="224"/>
      <c r="N418" s="224"/>
      <c r="O418" s="224"/>
      <c r="P418" s="224"/>
      <c r="Q418" s="224"/>
      <c r="R418" s="224"/>
      <c r="S418" s="224"/>
      <c r="T418" s="224"/>
      <c r="U418" s="224"/>
      <c r="V418" s="224"/>
      <c r="W418" s="224"/>
      <c r="X418" s="224"/>
      <c r="Y418" s="224"/>
      <c r="Z418" s="224"/>
      <c r="AA418" s="224"/>
      <c r="AB418" s="224"/>
      <c r="AC418" s="224"/>
      <c r="AD418" s="224"/>
      <c r="AE418" s="224"/>
      <c r="AF418" s="224"/>
      <c r="AG418" s="224"/>
      <c r="AH418" s="224"/>
      <c r="AI418" s="225"/>
    </row>
    <row r="419" spans="2:55">
      <c r="B419" s="166"/>
      <c r="C419" s="226"/>
      <c r="D419" s="226"/>
      <c r="E419" s="226"/>
      <c r="F419" s="226"/>
      <c r="G419" s="226"/>
      <c r="H419" s="226"/>
      <c r="I419" s="226"/>
      <c r="J419" s="226"/>
      <c r="K419" s="226"/>
      <c r="L419" s="226"/>
      <c r="M419" s="226"/>
      <c r="N419" s="226"/>
      <c r="O419" s="226"/>
      <c r="P419" s="226"/>
      <c r="Q419" s="226"/>
      <c r="R419" s="226"/>
      <c r="S419" s="226"/>
      <c r="T419" s="226"/>
      <c r="U419" s="226"/>
      <c r="V419" s="226"/>
      <c r="W419" s="226"/>
      <c r="X419" s="226"/>
      <c r="Y419" s="226"/>
      <c r="Z419" s="226"/>
      <c r="AA419" s="226"/>
      <c r="AB419" s="226"/>
      <c r="AC419" s="226"/>
      <c r="AD419" s="226"/>
      <c r="AE419" s="226"/>
      <c r="AF419" s="226"/>
      <c r="AG419" s="226"/>
      <c r="AH419" s="226"/>
      <c r="AI419" s="227"/>
    </row>
    <row r="420" spans="2:55">
      <c r="B420" s="166"/>
      <c r="C420" s="226"/>
      <c r="D420" s="226"/>
      <c r="E420" s="226"/>
      <c r="F420" s="226"/>
      <c r="G420" s="226"/>
      <c r="H420" s="226"/>
      <c r="I420" s="226"/>
      <c r="J420" s="226"/>
      <c r="K420" s="226"/>
      <c r="L420" s="226"/>
      <c r="M420" s="226"/>
      <c r="N420" s="226"/>
      <c r="O420" s="226"/>
      <c r="P420" s="226"/>
      <c r="Q420" s="226"/>
      <c r="R420" s="226"/>
      <c r="S420" s="226"/>
      <c r="T420" s="226"/>
      <c r="U420" s="226"/>
      <c r="V420" s="226"/>
      <c r="W420" s="226"/>
      <c r="X420" s="226"/>
      <c r="Y420" s="226"/>
      <c r="Z420" s="226"/>
      <c r="AA420" s="226"/>
      <c r="AB420" s="226"/>
      <c r="AC420" s="226"/>
      <c r="AD420" s="226"/>
      <c r="AE420" s="226"/>
      <c r="AF420" s="226"/>
      <c r="AG420" s="226"/>
      <c r="AH420" s="226"/>
      <c r="AI420" s="227"/>
    </row>
    <row r="421" spans="2:55">
      <c r="B421" s="228"/>
      <c r="C421" s="229"/>
      <c r="D421" s="229"/>
      <c r="E421" s="229"/>
      <c r="F421" s="229"/>
      <c r="G421" s="229"/>
      <c r="H421" s="229"/>
      <c r="I421" s="229"/>
      <c r="J421" s="229"/>
      <c r="K421" s="229"/>
      <c r="L421" s="229"/>
      <c r="M421" s="229"/>
      <c r="N421" s="229"/>
      <c r="O421" s="229"/>
      <c r="P421" s="229"/>
      <c r="Q421" s="229"/>
      <c r="R421" s="229"/>
      <c r="S421" s="229"/>
      <c r="T421" s="229"/>
      <c r="U421" s="229"/>
      <c r="V421" s="229"/>
      <c r="W421" s="229"/>
      <c r="X421" s="229"/>
      <c r="Y421" s="229"/>
      <c r="Z421" s="229"/>
      <c r="AA421" s="229"/>
      <c r="AB421" s="229"/>
      <c r="AC421" s="229"/>
      <c r="AD421" s="229"/>
      <c r="AE421" s="229"/>
      <c r="AF421" s="229"/>
      <c r="AG421" s="229"/>
      <c r="AH421" s="229"/>
      <c r="AI421" s="230"/>
    </row>
    <row r="424" spans="2:55">
      <c r="B424" s="145" t="s">
        <v>335</v>
      </c>
    </row>
    <row r="425" spans="2:55">
      <c r="B425" s="288"/>
      <c r="C425" s="289"/>
      <c r="D425" s="289"/>
      <c r="E425" s="289"/>
      <c r="F425" s="289"/>
      <c r="G425" s="290"/>
      <c r="H425" s="290"/>
      <c r="I425" s="290"/>
      <c r="J425" s="290"/>
      <c r="K425" s="290"/>
      <c r="L425" s="291"/>
      <c r="M425" s="292" t="s">
        <v>77</v>
      </c>
      <c r="N425" s="220"/>
      <c r="O425" s="220"/>
      <c r="P425" s="150"/>
      <c r="Q425" s="150"/>
      <c r="AO425" s="90" t="s">
        <v>106</v>
      </c>
      <c r="BB425" s="151">
        <f>COUNTIF($B$425:$B$427,"=BTO")</f>
        <v>0</v>
      </c>
      <c r="BC425" s="156" t="str">
        <f t="shared" ref="BC425:BC431" si="6">IF(BB425&gt;=1,"○","　")</f>
        <v>　</v>
      </c>
    </row>
    <row r="426" spans="2:55">
      <c r="B426" s="288"/>
      <c r="C426" s="289"/>
      <c r="D426" s="289"/>
      <c r="E426" s="289"/>
      <c r="F426" s="289"/>
      <c r="G426" s="290"/>
      <c r="H426" s="290"/>
      <c r="I426" s="290"/>
      <c r="J426" s="290"/>
      <c r="K426" s="290"/>
      <c r="L426" s="291"/>
      <c r="M426" s="292" t="s">
        <v>77</v>
      </c>
      <c r="N426" s="220"/>
      <c r="O426" s="220"/>
      <c r="AO426" s="157" t="s">
        <v>107</v>
      </c>
      <c r="BB426" s="151">
        <f>COUNTIF($B$425:$B$427,"=BOT")</f>
        <v>0</v>
      </c>
      <c r="BC426" s="156" t="str">
        <f t="shared" si="6"/>
        <v>　</v>
      </c>
    </row>
    <row r="427" spans="2:55">
      <c r="B427" s="288"/>
      <c r="C427" s="289"/>
      <c r="D427" s="289"/>
      <c r="E427" s="289"/>
      <c r="F427" s="289"/>
      <c r="G427" s="290"/>
      <c r="H427" s="290"/>
      <c r="I427" s="290"/>
      <c r="J427" s="290"/>
      <c r="K427" s="290"/>
      <c r="L427" s="291"/>
      <c r="M427" s="292" t="s">
        <v>77</v>
      </c>
      <c r="N427" s="220"/>
      <c r="O427" s="220"/>
      <c r="AO427" s="157" t="s">
        <v>7303</v>
      </c>
      <c r="BB427" s="151">
        <f>COUNTIF($B$425:$B$427,"=BOO")</f>
        <v>0</v>
      </c>
      <c r="BC427" s="156" t="str">
        <f t="shared" si="6"/>
        <v>　</v>
      </c>
    </row>
    <row r="428" spans="2:55">
      <c r="AO428" s="157" t="s">
        <v>7304</v>
      </c>
      <c r="BB428" s="151">
        <f>COUNTIF($B$425:$B$427,"=DB")</f>
        <v>0</v>
      </c>
      <c r="BC428" s="156" t="str">
        <f t="shared" si="6"/>
        <v>　</v>
      </c>
    </row>
    <row r="429" spans="2:55">
      <c r="AO429" s="157" t="s">
        <v>110</v>
      </c>
      <c r="BB429" s="151">
        <f>COUNTIF($B$425:$B$427,"=DBO")</f>
        <v>0</v>
      </c>
      <c r="BC429" s="156" t="str">
        <f t="shared" si="6"/>
        <v>　</v>
      </c>
    </row>
    <row r="430" spans="2:55">
      <c r="B430" s="145" t="s">
        <v>7281</v>
      </c>
      <c r="AO430" s="157" t="s">
        <v>111</v>
      </c>
      <c r="BB430" s="151">
        <f>COUNTIF($B$425:$B$427,"=公共施設等運営権（コンセッション）")</f>
        <v>0</v>
      </c>
      <c r="BC430" s="156" t="str">
        <f t="shared" si="6"/>
        <v>　</v>
      </c>
    </row>
    <row r="431" spans="2:55">
      <c r="B431" s="216" t="s">
        <v>1</v>
      </c>
      <c r="C431" s="231"/>
      <c r="D431" s="232"/>
      <c r="E431" s="221"/>
      <c r="F431" s="222"/>
      <c r="G431" s="223"/>
      <c r="H431" s="219" t="s">
        <v>2</v>
      </c>
      <c r="I431" s="220"/>
      <c r="AO431" s="157" t="s">
        <v>5</v>
      </c>
      <c r="BB431" s="151">
        <f>COUNTIF($B$425:$B$427,"=その他")</f>
        <v>0</v>
      </c>
      <c r="BC431" s="156" t="str">
        <f t="shared" si="6"/>
        <v>　</v>
      </c>
    </row>
    <row r="432" spans="2:55">
      <c r="B432" s="146"/>
      <c r="C432" s="146"/>
      <c r="D432" s="146"/>
      <c r="E432" s="221"/>
      <c r="F432" s="222"/>
      <c r="G432" s="223"/>
      <c r="H432" s="219" t="s">
        <v>272</v>
      </c>
      <c r="I432" s="220"/>
    </row>
    <row r="433" spans="2:55">
      <c r="E433" s="221"/>
      <c r="F433" s="222"/>
      <c r="G433" s="223"/>
      <c r="H433" s="219" t="s">
        <v>127</v>
      </c>
      <c r="I433" s="220"/>
    </row>
    <row r="436" spans="2:55">
      <c r="B436" s="173" t="s">
        <v>336</v>
      </c>
      <c r="C436" s="173"/>
      <c r="D436" s="173"/>
      <c r="E436" s="173"/>
      <c r="F436" s="173"/>
      <c r="G436" s="173"/>
      <c r="H436" s="173"/>
      <c r="I436" s="173"/>
      <c r="J436" s="173"/>
      <c r="K436" s="173"/>
      <c r="L436" s="173"/>
      <c r="M436" s="173"/>
      <c r="N436" s="173"/>
      <c r="O436" s="173"/>
      <c r="P436" s="173"/>
      <c r="Q436" s="173"/>
      <c r="R436" s="173"/>
      <c r="S436" s="173"/>
      <c r="T436" s="173"/>
      <c r="U436" s="173"/>
      <c r="V436" s="173"/>
      <c r="W436" s="173"/>
      <c r="X436" s="173"/>
      <c r="Y436" s="173"/>
      <c r="Z436" s="173"/>
      <c r="AA436" s="173"/>
      <c r="AB436" s="173"/>
      <c r="AC436" s="173"/>
      <c r="AD436" s="173"/>
      <c r="AE436" s="173"/>
      <c r="AF436" s="173"/>
      <c r="AG436" s="173"/>
      <c r="AH436" s="173"/>
      <c r="AI436" s="173"/>
    </row>
    <row r="437" spans="2:55">
      <c r="B437" s="173"/>
      <c r="C437" s="173"/>
      <c r="D437" s="173"/>
      <c r="E437" s="173"/>
      <c r="F437" s="173"/>
      <c r="G437" s="173"/>
      <c r="H437" s="173"/>
      <c r="I437" s="173"/>
      <c r="J437" s="173"/>
      <c r="K437" s="173"/>
      <c r="L437" s="173"/>
      <c r="M437" s="173"/>
      <c r="N437" s="173"/>
      <c r="O437" s="173"/>
      <c r="P437" s="173"/>
      <c r="Q437" s="173"/>
      <c r="R437" s="173"/>
      <c r="S437" s="173"/>
      <c r="T437" s="173"/>
      <c r="U437" s="173"/>
      <c r="V437" s="173"/>
      <c r="W437" s="173"/>
      <c r="X437" s="173"/>
      <c r="Y437" s="173"/>
      <c r="Z437" s="173"/>
      <c r="AA437" s="173"/>
      <c r="AB437" s="173"/>
      <c r="AC437" s="173"/>
      <c r="AD437" s="173"/>
      <c r="AE437" s="173"/>
      <c r="AF437" s="173"/>
      <c r="AG437" s="173"/>
      <c r="AH437" s="173"/>
      <c r="AI437" s="173"/>
    </row>
    <row r="438" spans="2:55">
      <c r="B438" s="145" t="s">
        <v>338</v>
      </c>
    </row>
    <row r="439" spans="2:55">
      <c r="B439" s="163"/>
      <c r="C439" s="224"/>
      <c r="D439" s="224"/>
      <c r="E439" s="224"/>
      <c r="F439" s="224"/>
      <c r="G439" s="224"/>
      <c r="H439" s="224"/>
      <c r="I439" s="224"/>
      <c r="J439" s="224"/>
      <c r="K439" s="224"/>
      <c r="L439" s="224"/>
      <c r="M439" s="224"/>
      <c r="N439" s="224"/>
      <c r="O439" s="224"/>
      <c r="P439" s="224"/>
      <c r="Q439" s="224"/>
      <c r="R439" s="224"/>
      <c r="S439" s="224"/>
      <c r="T439" s="224"/>
      <c r="U439" s="224"/>
      <c r="V439" s="224"/>
      <c r="W439" s="224"/>
      <c r="X439" s="224"/>
      <c r="Y439" s="224"/>
      <c r="Z439" s="224"/>
      <c r="AA439" s="224"/>
      <c r="AB439" s="224"/>
      <c r="AC439" s="224"/>
      <c r="AD439" s="224"/>
      <c r="AE439" s="224"/>
      <c r="AF439" s="224"/>
      <c r="AG439" s="224"/>
      <c r="AH439" s="224"/>
      <c r="AI439" s="225"/>
    </row>
    <row r="440" spans="2:55">
      <c r="B440" s="166"/>
      <c r="C440" s="226"/>
      <c r="D440" s="226"/>
      <c r="E440" s="226"/>
      <c r="F440" s="226"/>
      <c r="G440" s="226"/>
      <c r="H440" s="226"/>
      <c r="I440" s="226"/>
      <c r="J440" s="226"/>
      <c r="K440" s="226"/>
      <c r="L440" s="226"/>
      <c r="M440" s="226"/>
      <c r="N440" s="226"/>
      <c r="O440" s="226"/>
      <c r="P440" s="226"/>
      <c r="Q440" s="226"/>
      <c r="R440" s="226"/>
      <c r="S440" s="226"/>
      <c r="T440" s="226"/>
      <c r="U440" s="226"/>
      <c r="V440" s="226"/>
      <c r="W440" s="226"/>
      <c r="X440" s="226"/>
      <c r="Y440" s="226"/>
      <c r="Z440" s="226"/>
      <c r="AA440" s="226"/>
      <c r="AB440" s="226"/>
      <c r="AC440" s="226"/>
      <c r="AD440" s="226"/>
      <c r="AE440" s="226"/>
      <c r="AF440" s="226"/>
      <c r="AG440" s="226"/>
      <c r="AH440" s="226"/>
      <c r="AI440" s="227"/>
    </row>
    <row r="441" spans="2:55">
      <c r="B441" s="166"/>
      <c r="C441" s="226"/>
      <c r="D441" s="226"/>
      <c r="E441" s="226"/>
      <c r="F441" s="226"/>
      <c r="G441" s="226"/>
      <c r="H441" s="226"/>
      <c r="I441" s="226"/>
      <c r="J441" s="226"/>
      <c r="K441" s="226"/>
      <c r="L441" s="226"/>
      <c r="M441" s="226"/>
      <c r="N441" s="226"/>
      <c r="O441" s="226"/>
      <c r="P441" s="226"/>
      <c r="Q441" s="226"/>
      <c r="R441" s="226"/>
      <c r="S441" s="226"/>
      <c r="T441" s="226"/>
      <c r="U441" s="226"/>
      <c r="V441" s="226"/>
      <c r="W441" s="226"/>
      <c r="X441" s="226"/>
      <c r="Y441" s="226"/>
      <c r="Z441" s="226"/>
      <c r="AA441" s="226"/>
      <c r="AB441" s="226"/>
      <c r="AC441" s="226"/>
      <c r="AD441" s="226"/>
      <c r="AE441" s="226"/>
      <c r="AF441" s="226"/>
      <c r="AG441" s="226"/>
      <c r="AH441" s="226"/>
      <c r="AI441" s="227"/>
    </row>
    <row r="442" spans="2:55">
      <c r="B442" s="228"/>
      <c r="C442" s="229"/>
      <c r="D442" s="229"/>
      <c r="E442" s="229"/>
      <c r="F442" s="229"/>
      <c r="G442" s="229"/>
      <c r="H442" s="229"/>
      <c r="I442" s="229"/>
      <c r="J442" s="229"/>
      <c r="K442" s="229"/>
      <c r="L442" s="229"/>
      <c r="M442" s="229"/>
      <c r="N442" s="229"/>
      <c r="O442" s="229"/>
      <c r="P442" s="229"/>
      <c r="Q442" s="229"/>
      <c r="R442" s="229"/>
      <c r="S442" s="229"/>
      <c r="T442" s="229"/>
      <c r="U442" s="229"/>
      <c r="V442" s="229"/>
      <c r="W442" s="229"/>
      <c r="X442" s="229"/>
      <c r="Y442" s="229"/>
      <c r="Z442" s="229"/>
      <c r="AA442" s="229"/>
      <c r="AB442" s="229"/>
      <c r="AC442" s="229"/>
      <c r="AD442" s="229"/>
      <c r="AE442" s="229"/>
      <c r="AF442" s="229"/>
      <c r="AG442" s="229"/>
      <c r="AH442" s="229"/>
      <c r="AI442" s="230"/>
    </row>
    <row r="445" spans="2:55">
      <c r="B445" s="145" t="s">
        <v>339</v>
      </c>
    </row>
    <row r="446" spans="2:55">
      <c r="B446" s="288"/>
      <c r="C446" s="289"/>
      <c r="D446" s="289"/>
      <c r="E446" s="289"/>
      <c r="F446" s="289"/>
      <c r="G446" s="290"/>
      <c r="H446" s="290"/>
      <c r="I446" s="290"/>
      <c r="J446" s="290"/>
      <c r="K446" s="290"/>
      <c r="L446" s="291"/>
      <c r="M446" s="292" t="s">
        <v>77</v>
      </c>
      <c r="N446" s="220"/>
      <c r="O446" s="220"/>
      <c r="P446" s="150"/>
      <c r="Q446" s="150"/>
      <c r="AO446" s="90" t="s">
        <v>106</v>
      </c>
      <c r="BB446" s="151">
        <f>COUNTIF($B$446:$B$448,"=BTO")</f>
        <v>0</v>
      </c>
      <c r="BC446" s="156" t="str">
        <f t="shared" ref="BC446:BC452" si="7">IF(BB446&gt;=1,"○","　")</f>
        <v>　</v>
      </c>
    </row>
    <row r="447" spans="2:55">
      <c r="B447" s="288"/>
      <c r="C447" s="289"/>
      <c r="D447" s="289"/>
      <c r="E447" s="289"/>
      <c r="F447" s="289"/>
      <c r="G447" s="290"/>
      <c r="H447" s="290"/>
      <c r="I447" s="290"/>
      <c r="J447" s="290"/>
      <c r="K447" s="290"/>
      <c r="L447" s="291"/>
      <c r="M447" s="292" t="s">
        <v>77</v>
      </c>
      <c r="N447" s="220"/>
      <c r="O447" s="220"/>
      <c r="AO447" s="157" t="s">
        <v>107</v>
      </c>
      <c r="BB447" s="151">
        <f>COUNTIF($B$446:$B$448,"=BOT")</f>
        <v>0</v>
      </c>
      <c r="BC447" s="156" t="str">
        <f t="shared" si="7"/>
        <v>　</v>
      </c>
    </row>
    <row r="448" spans="2:55">
      <c r="B448" s="288"/>
      <c r="C448" s="289"/>
      <c r="D448" s="289"/>
      <c r="E448" s="289"/>
      <c r="F448" s="289"/>
      <c r="G448" s="290"/>
      <c r="H448" s="290"/>
      <c r="I448" s="290"/>
      <c r="J448" s="290"/>
      <c r="K448" s="290"/>
      <c r="L448" s="291"/>
      <c r="M448" s="292" t="s">
        <v>77</v>
      </c>
      <c r="N448" s="220"/>
      <c r="O448" s="220"/>
      <c r="AO448" s="157" t="s">
        <v>7303</v>
      </c>
      <c r="BB448" s="151">
        <f>COUNTIF($B$446:$B$448,"=BOO")</f>
        <v>0</v>
      </c>
      <c r="BC448" s="156" t="str">
        <f t="shared" si="7"/>
        <v>　</v>
      </c>
    </row>
    <row r="449" spans="2:55">
      <c r="AO449" s="157" t="s">
        <v>7304</v>
      </c>
      <c r="BB449" s="151">
        <f>COUNTIF($B$446:$B$448,"=DB")</f>
        <v>0</v>
      </c>
      <c r="BC449" s="156" t="str">
        <f t="shared" si="7"/>
        <v>　</v>
      </c>
    </row>
    <row r="450" spans="2:55">
      <c r="AO450" s="157" t="s">
        <v>110</v>
      </c>
      <c r="BB450" s="151">
        <f>COUNTIF($B$446:$B$448,"=DBO")</f>
        <v>0</v>
      </c>
      <c r="BC450" s="156" t="str">
        <f t="shared" si="7"/>
        <v>　</v>
      </c>
    </row>
    <row r="451" spans="2:55">
      <c r="B451" s="145" t="s">
        <v>7282</v>
      </c>
      <c r="AO451" s="157" t="s">
        <v>111</v>
      </c>
      <c r="BB451" s="151">
        <f>COUNTIF($B$446:$B$448,"=公共施設等運営権（コンセッション）")</f>
        <v>0</v>
      </c>
      <c r="BC451" s="156" t="str">
        <f t="shared" si="7"/>
        <v>　</v>
      </c>
    </row>
    <row r="452" spans="2:55">
      <c r="B452" s="216" t="s">
        <v>1</v>
      </c>
      <c r="C452" s="231"/>
      <c r="D452" s="232"/>
      <c r="E452" s="221"/>
      <c r="F452" s="222"/>
      <c r="G452" s="223"/>
      <c r="H452" s="219" t="s">
        <v>2</v>
      </c>
      <c r="I452" s="220"/>
      <c r="AO452" s="157" t="s">
        <v>5</v>
      </c>
      <c r="BB452" s="151">
        <f>COUNTIF($B$446:$B$448,"=その他")</f>
        <v>0</v>
      </c>
      <c r="BC452" s="156" t="str">
        <f t="shared" si="7"/>
        <v>　</v>
      </c>
    </row>
    <row r="453" spans="2:55">
      <c r="B453" s="146"/>
      <c r="C453" s="146"/>
      <c r="D453" s="146"/>
      <c r="E453" s="221"/>
      <c r="F453" s="222"/>
      <c r="G453" s="223"/>
      <c r="H453" s="219" t="s">
        <v>272</v>
      </c>
      <c r="I453" s="220"/>
    </row>
    <row r="454" spans="2:55">
      <c r="E454" s="221"/>
      <c r="F454" s="222"/>
      <c r="G454" s="223"/>
      <c r="H454" s="219" t="s">
        <v>127</v>
      </c>
      <c r="I454" s="220"/>
    </row>
    <row r="457" spans="2:55">
      <c r="B457" s="173" t="s">
        <v>337</v>
      </c>
      <c r="C457" s="173"/>
      <c r="D457" s="173"/>
      <c r="E457" s="173"/>
      <c r="F457" s="173"/>
      <c r="G457" s="173"/>
      <c r="H457" s="173"/>
      <c r="I457" s="173"/>
      <c r="J457" s="173"/>
      <c r="K457" s="173"/>
      <c r="L457" s="173"/>
      <c r="M457" s="173"/>
      <c r="N457" s="173"/>
      <c r="O457" s="173"/>
      <c r="P457" s="173"/>
      <c r="Q457" s="173"/>
      <c r="R457" s="173"/>
      <c r="S457" s="173"/>
      <c r="T457" s="173"/>
      <c r="U457" s="173"/>
      <c r="V457" s="173"/>
      <c r="W457" s="173"/>
      <c r="X457" s="173"/>
      <c r="Y457" s="173"/>
      <c r="Z457" s="173"/>
      <c r="AA457" s="173"/>
      <c r="AB457" s="173"/>
      <c r="AC457" s="173"/>
      <c r="AD457" s="173"/>
      <c r="AE457" s="173"/>
      <c r="AF457" s="173"/>
      <c r="AG457" s="173"/>
      <c r="AH457" s="173"/>
      <c r="AI457" s="173"/>
    </row>
    <row r="458" spans="2:55">
      <c r="B458" s="173"/>
      <c r="C458" s="173"/>
      <c r="D458" s="173"/>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c r="AA458" s="173"/>
      <c r="AB458" s="173"/>
      <c r="AC458" s="173"/>
      <c r="AD458" s="173"/>
      <c r="AE458" s="173"/>
      <c r="AF458" s="173"/>
      <c r="AG458" s="173"/>
      <c r="AH458" s="173"/>
      <c r="AI458" s="173"/>
    </row>
    <row r="459" spans="2:55">
      <c r="B459" s="145" t="s">
        <v>340</v>
      </c>
    </row>
    <row r="460" spans="2:55">
      <c r="B460" s="163"/>
      <c r="C460" s="224"/>
      <c r="D460" s="224"/>
      <c r="E460" s="224"/>
      <c r="F460" s="224"/>
      <c r="G460" s="224"/>
      <c r="H460" s="224"/>
      <c r="I460" s="224"/>
      <c r="J460" s="224"/>
      <c r="K460" s="224"/>
      <c r="L460" s="224"/>
      <c r="M460" s="224"/>
      <c r="N460" s="224"/>
      <c r="O460" s="224"/>
      <c r="P460" s="224"/>
      <c r="Q460" s="224"/>
      <c r="R460" s="224"/>
      <c r="S460" s="224"/>
      <c r="T460" s="224"/>
      <c r="U460" s="224"/>
      <c r="V460" s="224"/>
      <c r="W460" s="224"/>
      <c r="X460" s="224"/>
      <c r="Y460" s="224"/>
      <c r="Z460" s="224"/>
      <c r="AA460" s="224"/>
      <c r="AB460" s="224"/>
      <c r="AC460" s="224"/>
      <c r="AD460" s="224"/>
      <c r="AE460" s="224"/>
      <c r="AF460" s="224"/>
      <c r="AG460" s="224"/>
      <c r="AH460" s="224"/>
      <c r="AI460" s="225"/>
    </row>
    <row r="461" spans="2:55">
      <c r="B461" s="166"/>
      <c r="C461" s="226"/>
      <c r="D461" s="226"/>
      <c r="E461" s="226"/>
      <c r="F461" s="226"/>
      <c r="G461" s="226"/>
      <c r="H461" s="226"/>
      <c r="I461" s="226"/>
      <c r="J461" s="226"/>
      <c r="K461" s="226"/>
      <c r="L461" s="226"/>
      <c r="M461" s="226"/>
      <c r="N461" s="226"/>
      <c r="O461" s="226"/>
      <c r="P461" s="226"/>
      <c r="Q461" s="226"/>
      <c r="R461" s="226"/>
      <c r="S461" s="226"/>
      <c r="T461" s="226"/>
      <c r="U461" s="226"/>
      <c r="V461" s="226"/>
      <c r="W461" s="226"/>
      <c r="X461" s="226"/>
      <c r="Y461" s="226"/>
      <c r="Z461" s="226"/>
      <c r="AA461" s="226"/>
      <c r="AB461" s="226"/>
      <c r="AC461" s="226"/>
      <c r="AD461" s="226"/>
      <c r="AE461" s="226"/>
      <c r="AF461" s="226"/>
      <c r="AG461" s="226"/>
      <c r="AH461" s="226"/>
      <c r="AI461" s="227"/>
    </row>
    <row r="462" spans="2:55">
      <c r="B462" s="166"/>
      <c r="C462" s="226"/>
      <c r="D462" s="226"/>
      <c r="E462" s="226"/>
      <c r="F462" s="226"/>
      <c r="G462" s="226"/>
      <c r="H462" s="226"/>
      <c r="I462" s="226"/>
      <c r="J462" s="226"/>
      <c r="K462" s="226"/>
      <c r="L462" s="226"/>
      <c r="M462" s="226"/>
      <c r="N462" s="226"/>
      <c r="O462" s="226"/>
      <c r="P462" s="226"/>
      <c r="Q462" s="226"/>
      <c r="R462" s="226"/>
      <c r="S462" s="226"/>
      <c r="T462" s="226"/>
      <c r="U462" s="226"/>
      <c r="V462" s="226"/>
      <c r="W462" s="226"/>
      <c r="X462" s="226"/>
      <c r="Y462" s="226"/>
      <c r="Z462" s="226"/>
      <c r="AA462" s="226"/>
      <c r="AB462" s="226"/>
      <c r="AC462" s="226"/>
      <c r="AD462" s="226"/>
      <c r="AE462" s="226"/>
      <c r="AF462" s="226"/>
      <c r="AG462" s="226"/>
      <c r="AH462" s="226"/>
      <c r="AI462" s="227"/>
    </row>
    <row r="463" spans="2:55">
      <c r="B463" s="228"/>
      <c r="C463" s="229"/>
      <c r="D463" s="229"/>
      <c r="E463" s="229"/>
      <c r="F463" s="229"/>
      <c r="G463" s="229"/>
      <c r="H463" s="229"/>
      <c r="I463" s="229"/>
      <c r="J463" s="229"/>
      <c r="K463" s="229"/>
      <c r="L463" s="229"/>
      <c r="M463" s="229"/>
      <c r="N463" s="229"/>
      <c r="O463" s="229"/>
      <c r="P463" s="229"/>
      <c r="Q463" s="229"/>
      <c r="R463" s="229"/>
      <c r="S463" s="229"/>
      <c r="T463" s="229"/>
      <c r="U463" s="229"/>
      <c r="V463" s="229"/>
      <c r="W463" s="229"/>
      <c r="X463" s="229"/>
      <c r="Y463" s="229"/>
      <c r="Z463" s="229"/>
      <c r="AA463" s="229"/>
      <c r="AB463" s="229"/>
      <c r="AC463" s="229"/>
      <c r="AD463" s="229"/>
      <c r="AE463" s="229"/>
      <c r="AF463" s="229"/>
      <c r="AG463" s="229"/>
      <c r="AH463" s="229"/>
      <c r="AI463" s="230"/>
    </row>
    <row r="465" spans="2:35">
      <c r="B465" s="145" t="s">
        <v>341</v>
      </c>
    </row>
    <row r="466" spans="2:35">
      <c r="B466" s="163"/>
      <c r="C466" s="224"/>
      <c r="D466" s="224"/>
      <c r="E466" s="224"/>
      <c r="F466" s="224"/>
      <c r="G466" s="224"/>
      <c r="H466" s="224"/>
      <c r="I466" s="224"/>
      <c r="J466" s="224"/>
      <c r="K466" s="224"/>
      <c r="L466" s="224"/>
      <c r="M466" s="224"/>
      <c r="N466" s="224"/>
      <c r="O466" s="224"/>
      <c r="P466" s="224"/>
      <c r="Q466" s="224"/>
      <c r="R466" s="224"/>
      <c r="S466" s="224"/>
      <c r="T466" s="224"/>
      <c r="U466" s="224"/>
      <c r="V466" s="224"/>
      <c r="W466" s="224"/>
      <c r="X466" s="224"/>
      <c r="Y466" s="224"/>
      <c r="Z466" s="224"/>
      <c r="AA466" s="224"/>
      <c r="AB466" s="224"/>
      <c r="AC466" s="224"/>
      <c r="AD466" s="224"/>
      <c r="AE466" s="224"/>
      <c r="AF466" s="224"/>
      <c r="AG466" s="224"/>
      <c r="AH466" s="224"/>
      <c r="AI466" s="225"/>
    </row>
    <row r="467" spans="2:35">
      <c r="B467" s="166"/>
      <c r="C467" s="226"/>
      <c r="D467" s="226"/>
      <c r="E467" s="226"/>
      <c r="F467" s="226"/>
      <c r="G467" s="226"/>
      <c r="H467" s="226"/>
      <c r="I467" s="226"/>
      <c r="J467" s="226"/>
      <c r="K467" s="226"/>
      <c r="L467" s="226"/>
      <c r="M467" s="226"/>
      <c r="N467" s="226"/>
      <c r="O467" s="226"/>
      <c r="P467" s="226"/>
      <c r="Q467" s="226"/>
      <c r="R467" s="226"/>
      <c r="S467" s="226"/>
      <c r="T467" s="226"/>
      <c r="U467" s="226"/>
      <c r="V467" s="226"/>
      <c r="W467" s="226"/>
      <c r="X467" s="226"/>
      <c r="Y467" s="226"/>
      <c r="Z467" s="226"/>
      <c r="AA467" s="226"/>
      <c r="AB467" s="226"/>
      <c r="AC467" s="226"/>
      <c r="AD467" s="226"/>
      <c r="AE467" s="226"/>
      <c r="AF467" s="226"/>
      <c r="AG467" s="226"/>
      <c r="AH467" s="226"/>
      <c r="AI467" s="227"/>
    </row>
    <row r="468" spans="2:35">
      <c r="B468" s="166"/>
      <c r="C468" s="226"/>
      <c r="D468" s="226"/>
      <c r="E468" s="226"/>
      <c r="F468" s="226"/>
      <c r="G468" s="226"/>
      <c r="H468" s="226"/>
      <c r="I468" s="226"/>
      <c r="J468" s="226"/>
      <c r="K468" s="226"/>
      <c r="L468" s="226"/>
      <c r="M468" s="226"/>
      <c r="N468" s="226"/>
      <c r="O468" s="226"/>
      <c r="P468" s="226"/>
      <c r="Q468" s="226"/>
      <c r="R468" s="226"/>
      <c r="S468" s="226"/>
      <c r="T468" s="226"/>
      <c r="U468" s="226"/>
      <c r="V468" s="226"/>
      <c r="W468" s="226"/>
      <c r="X468" s="226"/>
      <c r="Y468" s="226"/>
      <c r="Z468" s="226"/>
      <c r="AA468" s="226"/>
      <c r="AB468" s="226"/>
      <c r="AC468" s="226"/>
      <c r="AD468" s="226"/>
      <c r="AE468" s="226"/>
      <c r="AF468" s="226"/>
      <c r="AG468" s="226"/>
      <c r="AH468" s="226"/>
      <c r="AI468" s="227"/>
    </row>
    <row r="469" spans="2:35">
      <c r="B469" s="228"/>
      <c r="C469" s="229"/>
      <c r="D469" s="229"/>
      <c r="E469" s="229"/>
      <c r="F469" s="229"/>
      <c r="G469" s="229"/>
      <c r="H469" s="229"/>
      <c r="I469" s="229"/>
      <c r="J469" s="229"/>
      <c r="K469" s="229"/>
      <c r="L469" s="229"/>
      <c r="M469" s="229"/>
      <c r="N469" s="229"/>
      <c r="O469" s="229"/>
      <c r="P469" s="229"/>
      <c r="Q469" s="229"/>
      <c r="R469" s="229"/>
      <c r="S469" s="229"/>
      <c r="T469" s="229"/>
      <c r="U469" s="229"/>
      <c r="V469" s="229"/>
      <c r="W469" s="229"/>
      <c r="X469" s="229"/>
      <c r="Y469" s="229"/>
      <c r="Z469" s="229"/>
      <c r="AA469" s="229"/>
      <c r="AB469" s="229"/>
      <c r="AC469" s="229"/>
      <c r="AD469" s="229"/>
      <c r="AE469" s="229"/>
      <c r="AF469" s="229"/>
      <c r="AG469" s="229"/>
      <c r="AH469" s="229"/>
      <c r="AI469" s="230"/>
    </row>
    <row r="470" spans="2:35" ht="17.45" customHeight="1">
      <c r="B470" s="87"/>
      <c r="C470" s="87"/>
    </row>
    <row r="471" spans="2:35">
      <c r="B471" s="173" t="s">
        <v>342</v>
      </c>
      <c r="C471" s="173"/>
      <c r="D471" s="173"/>
      <c r="E471" s="173"/>
      <c r="F471" s="173"/>
      <c r="G471" s="173"/>
      <c r="H471" s="173"/>
      <c r="I471" s="173"/>
      <c r="J471" s="173"/>
      <c r="K471" s="173"/>
      <c r="L471" s="173"/>
      <c r="M471" s="173"/>
      <c r="N471" s="173"/>
      <c r="O471" s="173"/>
      <c r="P471" s="173"/>
      <c r="Q471" s="173"/>
      <c r="R471" s="173"/>
      <c r="S471" s="173"/>
      <c r="T471" s="173"/>
      <c r="U471" s="173"/>
      <c r="V471" s="173"/>
      <c r="W471" s="173"/>
      <c r="X471" s="173"/>
      <c r="Y471" s="173"/>
      <c r="Z471" s="173"/>
      <c r="AA471" s="173"/>
      <c r="AB471" s="173"/>
      <c r="AC471" s="173"/>
      <c r="AD471" s="173"/>
      <c r="AE471" s="173"/>
      <c r="AF471" s="173"/>
      <c r="AG471" s="173"/>
      <c r="AH471" s="173"/>
      <c r="AI471" s="173"/>
    </row>
    <row r="472" spans="2:35">
      <c r="B472" s="173"/>
      <c r="C472" s="173"/>
      <c r="D472" s="173"/>
      <c r="E472" s="173"/>
      <c r="F472" s="173"/>
      <c r="G472" s="173"/>
      <c r="H472" s="173"/>
      <c r="I472" s="173"/>
      <c r="J472" s="173"/>
      <c r="K472" s="173"/>
      <c r="L472" s="173"/>
      <c r="M472" s="173"/>
      <c r="N472" s="173"/>
      <c r="O472" s="173"/>
      <c r="P472" s="173"/>
      <c r="Q472" s="173"/>
      <c r="R472" s="173"/>
      <c r="S472" s="173"/>
      <c r="T472" s="173"/>
      <c r="U472" s="173"/>
      <c r="V472" s="173"/>
      <c r="W472" s="173"/>
      <c r="X472" s="173"/>
      <c r="Y472" s="173"/>
      <c r="Z472" s="173"/>
      <c r="AA472" s="173"/>
      <c r="AB472" s="173"/>
      <c r="AC472" s="173"/>
      <c r="AD472" s="173"/>
      <c r="AE472" s="173"/>
      <c r="AF472" s="173"/>
      <c r="AG472" s="173"/>
      <c r="AH472" s="173"/>
      <c r="AI472" s="173"/>
    </row>
    <row r="474" spans="2:35">
      <c r="B474" s="173" t="s">
        <v>343</v>
      </c>
      <c r="C474" s="173"/>
      <c r="D474" s="173"/>
      <c r="E474" s="173"/>
      <c r="F474" s="173"/>
      <c r="G474" s="173"/>
      <c r="H474" s="173"/>
      <c r="I474" s="173"/>
      <c r="J474" s="173"/>
      <c r="K474" s="173"/>
      <c r="L474" s="173"/>
      <c r="M474" s="173"/>
      <c r="N474" s="173"/>
      <c r="O474" s="173"/>
      <c r="P474" s="173"/>
      <c r="Q474" s="173"/>
      <c r="R474" s="173"/>
      <c r="S474" s="173"/>
      <c r="T474" s="173"/>
      <c r="U474" s="173"/>
      <c r="V474" s="173"/>
      <c r="W474" s="173"/>
      <c r="X474" s="173"/>
      <c r="Y474" s="173"/>
      <c r="Z474" s="173"/>
      <c r="AA474" s="173"/>
      <c r="AB474" s="173"/>
      <c r="AC474" s="173"/>
      <c r="AD474" s="173"/>
      <c r="AE474" s="173"/>
      <c r="AF474" s="173"/>
      <c r="AG474" s="173"/>
      <c r="AH474" s="173"/>
      <c r="AI474" s="173"/>
    </row>
    <row r="475" spans="2:35">
      <c r="B475" s="173"/>
      <c r="C475" s="173"/>
      <c r="D475" s="173"/>
      <c r="E475" s="173"/>
      <c r="F475" s="173"/>
      <c r="G475" s="173"/>
      <c r="H475" s="173"/>
      <c r="I475" s="173"/>
      <c r="J475" s="173"/>
      <c r="K475" s="173"/>
      <c r="L475" s="173"/>
      <c r="M475" s="173"/>
      <c r="N475" s="173"/>
      <c r="O475" s="173"/>
      <c r="P475" s="173"/>
      <c r="Q475" s="173"/>
      <c r="R475" s="173"/>
      <c r="S475" s="173"/>
      <c r="T475" s="173"/>
      <c r="U475" s="173"/>
      <c r="V475" s="173"/>
      <c r="W475" s="173"/>
      <c r="X475" s="173"/>
      <c r="Y475" s="173"/>
      <c r="Z475" s="173"/>
      <c r="AA475" s="173"/>
      <c r="AB475" s="173"/>
      <c r="AC475" s="173"/>
      <c r="AD475" s="173"/>
      <c r="AE475" s="173"/>
      <c r="AF475" s="173"/>
      <c r="AG475" s="173"/>
      <c r="AH475" s="173"/>
      <c r="AI475" s="173"/>
    </row>
    <row r="476" spans="2:35">
      <c r="B476" s="145" t="s">
        <v>344</v>
      </c>
    </row>
    <row r="477" spans="2:35">
      <c r="B477" s="163"/>
      <c r="C477" s="224"/>
      <c r="D477" s="224"/>
      <c r="E477" s="224"/>
      <c r="F477" s="224"/>
      <c r="G477" s="224"/>
      <c r="H477" s="224"/>
      <c r="I477" s="224"/>
      <c r="J477" s="224"/>
      <c r="K477" s="224"/>
      <c r="L477" s="224"/>
      <c r="M477" s="224"/>
      <c r="N477" s="224"/>
      <c r="O477" s="224"/>
      <c r="P477" s="224"/>
      <c r="Q477" s="224"/>
      <c r="R477" s="224"/>
      <c r="S477" s="224"/>
      <c r="T477" s="224"/>
      <c r="U477" s="224"/>
      <c r="V477" s="224"/>
      <c r="W477" s="224"/>
      <c r="X477" s="224"/>
      <c r="Y477" s="224"/>
      <c r="Z477" s="224"/>
      <c r="AA477" s="224"/>
      <c r="AB477" s="224"/>
      <c r="AC477" s="224"/>
      <c r="AD477" s="224"/>
      <c r="AE477" s="224"/>
      <c r="AF477" s="224"/>
      <c r="AG477" s="224"/>
      <c r="AH477" s="224"/>
      <c r="AI477" s="225"/>
    </row>
    <row r="478" spans="2:35">
      <c r="B478" s="166"/>
      <c r="C478" s="226"/>
      <c r="D478" s="226"/>
      <c r="E478" s="226"/>
      <c r="F478" s="226"/>
      <c r="G478" s="226"/>
      <c r="H478" s="226"/>
      <c r="I478" s="226"/>
      <c r="J478" s="226"/>
      <c r="K478" s="226"/>
      <c r="L478" s="226"/>
      <c r="M478" s="226"/>
      <c r="N478" s="226"/>
      <c r="O478" s="226"/>
      <c r="P478" s="226"/>
      <c r="Q478" s="226"/>
      <c r="R478" s="226"/>
      <c r="S478" s="226"/>
      <c r="T478" s="226"/>
      <c r="U478" s="226"/>
      <c r="V478" s="226"/>
      <c r="W478" s="226"/>
      <c r="X478" s="226"/>
      <c r="Y478" s="226"/>
      <c r="Z478" s="226"/>
      <c r="AA478" s="226"/>
      <c r="AB478" s="226"/>
      <c r="AC478" s="226"/>
      <c r="AD478" s="226"/>
      <c r="AE478" s="226"/>
      <c r="AF478" s="226"/>
      <c r="AG478" s="226"/>
      <c r="AH478" s="226"/>
      <c r="AI478" s="227"/>
    </row>
    <row r="479" spans="2:35">
      <c r="B479" s="166"/>
      <c r="C479" s="226"/>
      <c r="D479" s="226"/>
      <c r="E479" s="226"/>
      <c r="F479" s="226"/>
      <c r="G479" s="226"/>
      <c r="H479" s="226"/>
      <c r="I479" s="226"/>
      <c r="J479" s="226"/>
      <c r="K479" s="226"/>
      <c r="L479" s="226"/>
      <c r="M479" s="226"/>
      <c r="N479" s="226"/>
      <c r="O479" s="226"/>
      <c r="P479" s="226"/>
      <c r="Q479" s="226"/>
      <c r="R479" s="226"/>
      <c r="S479" s="226"/>
      <c r="T479" s="226"/>
      <c r="U479" s="226"/>
      <c r="V479" s="226"/>
      <c r="W479" s="226"/>
      <c r="X479" s="226"/>
      <c r="Y479" s="226"/>
      <c r="Z479" s="226"/>
      <c r="AA479" s="226"/>
      <c r="AB479" s="226"/>
      <c r="AC479" s="226"/>
      <c r="AD479" s="226"/>
      <c r="AE479" s="226"/>
      <c r="AF479" s="226"/>
      <c r="AG479" s="226"/>
      <c r="AH479" s="226"/>
      <c r="AI479" s="227"/>
    </row>
    <row r="480" spans="2:35">
      <c r="B480" s="228"/>
      <c r="C480" s="229"/>
      <c r="D480" s="229"/>
      <c r="E480" s="229"/>
      <c r="F480" s="229"/>
      <c r="G480" s="229"/>
      <c r="H480" s="229"/>
      <c r="I480" s="229"/>
      <c r="J480" s="229"/>
      <c r="K480" s="229"/>
      <c r="L480" s="229"/>
      <c r="M480" s="229"/>
      <c r="N480" s="229"/>
      <c r="O480" s="229"/>
      <c r="P480" s="229"/>
      <c r="Q480" s="229"/>
      <c r="R480" s="229"/>
      <c r="S480" s="229"/>
      <c r="T480" s="229"/>
      <c r="U480" s="229"/>
      <c r="V480" s="229"/>
      <c r="W480" s="229"/>
      <c r="X480" s="229"/>
      <c r="Y480" s="229"/>
      <c r="Z480" s="229"/>
      <c r="AA480" s="229"/>
      <c r="AB480" s="229"/>
      <c r="AC480" s="229"/>
      <c r="AD480" s="229"/>
      <c r="AE480" s="229"/>
      <c r="AF480" s="229"/>
      <c r="AG480" s="229"/>
      <c r="AH480" s="229"/>
      <c r="AI480" s="230"/>
    </row>
    <row r="483" spans="2:35">
      <c r="B483" s="145" t="s">
        <v>91</v>
      </c>
    </row>
    <row r="484" spans="2:35">
      <c r="B484" s="233" t="s">
        <v>345</v>
      </c>
      <c r="C484" s="234"/>
      <c r="D484" s="234"/>
      <c r="E484" s="234"/>
      <c r="F484" s="232"/>
      <c r="G484" s="221"/>
      <c r="H484" s="235"/>
      <c r="I484" s="236"/>
    </row>
    <row r="485" spans="2:35">
      <c r="B485" s="233" t="s">
        <v>346</v>
      </c>
      <c r="C485" s="234"/>
      <c r="D485" s="234"/>
      <c r="E485" s="234"/>
      <c r="F485" s="232"/>
      <c r="G485" s="221"/>
      <c r="H485" s="235"/>
      <c r="I485" s="236"/>
    </row>
    <row r="488" spans="2:35">
      <c r="B488" s="145" t="s">
        <v>90</v>
      </c>
    </row>
    <row r="489" spans="2:35">
      <c r="B489" s="216" t="s">
        <v>1</v>
      </c>
      <c r="C489" s="231"/>
      <c r="D489" s="232"/>
      <c r="E489" s="221"/>
      <c r="F489" s="222"/>
      <c r="G489" s="223"/>
      <c r="H489" s="219" t="s">
        <v>2</v>
      </c>
      <c r="I489" s="220"/>
    </row>
    <row r="490" spans="2:35">
      <c r="B490" s="146"/>
      <c r="C490" s="146"/>
      <c r="D490" s="146"/>
      <c r="E490" s="221"/>
      <c r="F490" s="222"/>
      <c r="G490" s="223"/>
      <c r="H490" s="219" t="s">
        <v>272</v>
      </c>
      <c r="I490" s="220"/>
    </row>
    <row r="491" spans="2:35">
      <c r="E491" s="221"/>
      <c r="F491" s="222"/>
      <c r="G491" s="223"/>
      <c r="H491" s="219" t="s">
        <v>127</v>
      </c>
      <c r="I491" s="220"/>
    </row>
    <row r="494" spans="2:35">
      <c r="B494" s="173" t="s">
        <v>347</v>
      </c>
      <c r="C494" s="173"/>
      <c r="D494" s="173"/>
      <c r="E494" s="173"/>
      <c r="F494" s="173"/>
      <c r="G494" s="173"/>
      <c r="H494" s="173"/>
      <c r="I494" s="173"/>
      <c r="J494" s="173"/>
      <c r="K494" s="173"/>
      <c r="L494" s="173"/>
      <c r="M494" s="173"/>
      <c r="N494" s="173"/>
      <c r="O494" s="173"/>
      <c r="P494" s="173"/>
      <c r="Q494" s="173"/>
      <c r="R494" s="173"/>
      <c r="S494" s="173"/>
      <c r="T494" s="173"/>
      <c r="U494" s="173"/>
      <c r="V494" s="173"/>
      <c r="W494" s="173"/>
      <c r="X494" s="173"/>
      <c r="Y494" s="173"/>
      <c r="Z494" s="173"/>
      <c r="AA494" s="173"/>
      <c r="AB494" s="173"/>
      <c r="AC494" s="173"/>
      <c r="AD494" s="173"/>
      <c r="AE494" s="173"/>
      <c r="AF494" s="173"/>
      <c r="AG494" s="173"/>
      <c r="AH494" s="173"/>
      <c r="AI494" s="173"/>
    </row>
    <row r="495" spans="2:35">
      <c r="B495" s="173"/>
      <c r="C495" s="173"/>
      <c r="D495" s="173"/>
      <c r="E495" s="173"/>
      <c r="F495" s="173"/>
      <c r="G495" s="173"/>
      <c r="H495" s="173"/>
      <c r="I495" s="173"/>
      <c r="J495" s="173"/>
      <c r="K495" s="173"/>
      <c r="L495" s="173"/>
      <c r="M495" s="173"/>
      <c r="N495" s="173"/>
      <c r="O495" s="173"/>
      <c r="P495" s="173"/>
      <c r="Q495" s="173"/>
      <c r="R495" s="173"/>
      <c r="S495" s="173"/>
      <c r="T495" s="173"/>
      <c r="U495" s="173"/>
      <c r="V495" s="173"/>
      <c r="W495" s="173"/>
      <c r="X495" s="173"/>
      <c r="Y495" s="173"/>
      <c r="Z495" s="173"/>
      <c r="AA495" s="173"/>
      <c r="AB495" s="173"/>
      <c r="AC495" s="173"/>
      <c r="AD495" s="173"/>
      <c r="AE495" s="173"/>
      <c r="AF495" s="173"/>
      <c r="AG495" s="173"/>
      <c r="AH495" s="173"/>
      <c r="AI495" s="173"/>
    </row>
    <row r="496" spans="2:35">
      <c r="B496" s="145" t="s">
        <v>349</v>
      </c>
    </row>
    <row r="497" spans="2:35">
      <c r="B497" s="163"/>
      <c r="C497" s="224"/>
      <c r="D497" s="224"/>
      <c r="E497" s="224"/>
      <c r="F497" s="224"/>
      <c r="G497" s="224"/>
      <c r="H497" s="224"/>
      <c r="I497" s="224"/>
      <c r="J497" s="224"/>
      <c r="K497" s="224"/>
      <c r="L497" s="224"/>
      <c r="M497" s="224"/>
      <c r="N497" s="224"/>
      <c r="O497" s="224"/>
      <c r="P497" s="224"/>
      <c r="Q497" s="224"/>
      <c r="R497" s="224"/>
      <c r="S497" s="224"/>
      <c r="T497" s="224"/>
      <c r="U497" s="224"/>
      <c r="V497" s="224"/>
      <c r="W497" s="224"/>
      <c r="X497" s="224"/>
      <c r="Y497" s="224"/>
      <c r="Z497" s="224"/>
      <c r="AA497" s="224"/>
      <c r="AB497" s="224"/>
      <c r="AC497" s="224"/>
      <c r="AD497" s="224"/>
      <c r="AE497" s="224"/>
      <c r="AF497" s="224"/>
      <c r="AG497" s="224"/>
      <c r="AH497" s="224"/>
      <c r="AI497" s="225"/>
    </row>
    <row r="498" spans="2:35">
      <c r="B498" s="166"/>
      <c r="C498" s="226"/>
      <c r="D498" s="226"/>
      <c r="E498" s="226"/>
      <c r="F498" s="226"/>
      <c r="G498" s="226"/>
      <c r="H498" s="226"/>
      <c r="I498" s="226"/>
      <c r="J498" s="226"/>
      <c r="K498" s="226"/>
      <c r="L498" s="226"/>
      <c r="M498" s="226"/>
      <c r="N498" s="226"/>
      <c r="O498" s="226"/>
      <c r="P498" s="226"/>
      <c r="Q498" s="226"/>
      <c r="R498" s="226"/>
      <c r="S498" s="226"/>
      <c r="T498" s="226"/>
      <c r="U498" s="226"/>
      <c r="V498" s="226"/>
      <c r="W498" s="226"/>
      <c r="X498" s="226"/>
      <c r="Y498" s="226"/>
      <c r="Z498" s="226"/>
      <c r="AA498" s="226"/>
      <c r="AB498" s="226"/>
      <c r="AC498" s="226"/>
      <c r="AD498" s="226"/>
      <c r="AE498" s="226"/>
      <c r="AF498" s="226"/>
      <c r="AG498" s="226"/>
      <c r="AH498" s="226"/>
      <c r="AI498" s="227"/>
    </row>
    <row r="499" spans="2:35">
      <c r="B499" s="166"/>
      <c r="C499" s="226"/>
      <c r="D499" s="226"/>
      <c r="E499" s="226"/>
      <c r="F499" s="226"/>
      <c r="G499" s="226"/>
      <c r="H499" s="226"/>
      <c r="I499" s="226"/>
      <c r="J499" s="226"/>
      <c r="K499" s="226"/>
      <c r="L499" s="226"/>
      <c r="M499" s="226"/>
      <c r="N499" s="226"/>
      <c r="O499" s="226"/>
      <c r="P499" s="226"/>
      <c r="Q499" s="226"/>
      <c r="R499" s="226"/>
      <c r="S499" s="226"/>
      <c r="T499" s="226"/>
      <c r="U499" s="226"/>
      <c r="V499" s="226"/>
      <c r="W499" s="226"/>
      <c r="X499" s="226"/>
      <c r="Y499" s="226"/>
      <c r="Z499" s="226"/>
      <c r="AA499" s="226"/>
      <c r="AB499" s="226"/>
      <c r="AC499" s="226"/>
      <c r="AD499" s="226"/>
      <c r="AE499" s="226"/>
      <c r="AF499" s="226"/>
      <c r="AG499" s="226"/>
      <c r="AH499" s="226"/>
      <c r="AI499" s="227"/>
    </row>
    <row r="500" spans="2:35">
      <c r="B500" s="228"/>
      <c r="C500" s="229"/>
      <c r="D500" s="229"/>
      <c r="E500" s="229"/>
      <c r="F500" s="229"/>
      <c r="G500" s="229"/>
      <c r="H500" s="229"/>
      <c r="I500" s="229"/>
      <c r="J500" s="229"/>
      <c r="K500" s="229"/>
      <c r="L500" s="229"/>
      <c r="M500" s="229"/>
      <c r="N500" s="229"/>
      <c r="O500" s="229"/>
      <c r="P500" s="229"/>
      <c r="Q500" s="229"/>
      <c r="R500" s="229"/>
      <c r="S500" s="229"/>
      <c r="T500" s="229"/>
      <c r="U500" s="229"/>
      <c r="V500" s="229"/>
      <c r="W500" s="229"/>
      <c r="X500" s="229"/>
      <c r="Y500" s="229"/>
      <c r="Z500" s="229"/>
      <c r="AA500" s="229"/>
      <c r="AB500" s="229"/>
      <c r="AC500" s="229"/>
      <c r="AD500" s="229"/>
      <c r="AE500" s="229"/>
      <c r="AF500" s="229"/>
      <c r="AG500" s="229"/>
      <c r="AH500" s="229"/>
      <c r="AI500" s="230"/>
    </row>
    <row r="503" spans="2:35">
      <c r="B503" s="145" t="s">
        <v>350</v>
      </c>
    </row>
    <row r="504" spans="2:35">
      <c r="B504" s="233" t="s">
        <v>345</v>
      </c>
      <c r="C504" s="234"/>
      <c r="D504" s="234"/>
      <c r="E504" s="234"/>
      <c r="F504" s="232"/>
      <c r="G504" s="221"/>
      <c r="H504" s="235"/>
      <c r="I504" s="236"/>
    </row>
    <row r="505" spans="2:35">
      <c r="B505" s="233" t="s">
        <v>346</v>
      </c>
      <c r="C505" s="234"/>
      <c r="D505" s="234"/>
      <c r="E505" s="234"/>
      <c r="F505" s="232"/>
      <c r="G505" s="221"/>
      <c r="H505" s="235"/>
      <c r="I505" s="236"/>
    </row>
    <row r="508" spans="2:35">
      <c r="B508" s="145" t="s">
        <v>351</v>
      </c>
    </row>
    <row r="509" spans="2:35">
      <c r="B509" s="216" t="s">
        <v>1</v>
      </c>
      <c r="C509" s="231"/>
      <c r="D509" s="232"/>
      <c r="E509" s="221"/>
      <c r="F509" s="222"/>
      <c r="G509" s="223"/>
      <c r="H509" s="219" t="s">
        <v>2</v>
      </c>
      <c r="I509" s="220"/>
    </row>
    <row r="510" spans="2:35">
      <c r="B510" s="146"/>
      <c r="C510" s="146"/>
      <c r="D510" s="146"/>
      <c r="E510" s="221"/>
      <c r="F510" s="222"/>
      <c r="G510" s="223"/>
      <c r="H510" s="219" t="s">
        <v>272</v>
      </c>
      <c r="I510" s="220"/>
    </row>
    <row r="511" spans="2:35">
      <c r="E511" s="221"/>
      <c r="F511" s="222"/>
      <c r="G511" s="223"/>
      <c r="H511" s="219" t="s">
        <v>127</v>
      </c>
      <c r="I511" s="220"/>
    </row>
    <row r="514" spans="2:35">
      <c r="B514" s="173" t="s">
        <v>348</v>
      </c>
      <c r="C514" s="173"/>
      <c r="D514" s="173"/>
      <c r="E514" s="173"/>
      <c r="F514" s="173"/>
      <c r="G514" s="173"/>
      <c r="H514" s="173"/>
      <c r="I514" s="173"/>
      <c r="J514" s="173"/>
      <c r="K514" s="173"/>
      <c r="L514" s="173"/>
      <c r="M514" s="173"/>
      <c r="N514" s="173"/>
      <c r="O514" s="173"/>
      <c r="P514" s="173"/>
      <c r="Q514" s="173"/>
      <c r="R514" s="173"/>
      <c r="S514" s="173"/>
      <c r="T514" s="173"/>
      <c r="U514" s="173"/>
      <c r="V514" s="173"/>
      <c r="W514" s="173"/>
      <c r="X514" s="173"/>
      <c r="Y514" s="173"/>
      <c r="Z514" s="173"/>
      <c r="AA514" s="173"/>
      <c r="AB514" s="173"/>
      <c r="AC514" s="173"/>
      <c r="AD514" s="173"/>
      <c r="AE514" s="173"/>
      <c r="AF514" s="173"/>
      <c r="AG514" s="173"/>
      <c r="AH514" s="173"/>
      <c r="AI514" s="173"/>
    </row>
    <row r="515" spans="2:35">
      <c r="B515" s="173"/>
      <c r="C515" s="173"/>
      <c r="D515" s="173"/>
      <c r="E515" s="173"/>
      <c r="F515" s="173"/>
      <c r="G515" s="173"/>
      <c r="H515" s="173"/>
      <c r="I515" s="173"/>
      <c r="J515" s="173"/>
      <c r="K515" s="173"/>
      <c r="L515" s="173"/>
      <c r="M515" s="173"/>
      <c r="N515" s="173"/>
      <c r="O515" s="173"/>
      <c r="P515" s="173"/>
      <c r="Q515" s="173"/>
      <c r="R515" s="173"/>
      <c r="S515" s="173"/>
      <c r="T515" s="173"/>
      <c r="U515" s="173"/>
      <c r="V515" s="173"/>
      <c r="W515" s="173"/>
      <c r="X515" s="173"/>
      <c r="Y515" s="173"/>
      <c r="Z515" s="173"/>
      <c r="AA515" s="173"/>
      <c r="AB515" s="173"/>
      <c r="AC515" s="173"/>
      <c r="AD515" s="173"/>
      <c r="AE515" s="173"/>
      <c r="AF515" s="173"/>
      <c r="AG515" s="173"/>
      <c r="AH515" s="173"/>
      <c r="AI515" s="173"/>
    </row>
    <row r="516" spans="2:35">
      <c r="B516" s="145" t="s">
        <v>352</v>
      </c>
    </row>
    <row r="517" spans="2:35">
      <c r="B517" s="163"/>
      <c r="C517" s="224"/>
      <c r="D517" s="224"/>
      <c r="E517" s="224"/>
      <c r="F517" s="224"/>
      <c r="G517" s="224"/>
      <c r="H517" s="224"/>
      <c r="I517" s="224"/>
      <c r="J517" s="224"/>
      <c r="K517" s="224"/>
      <c r="L517" s="224"/>
      <c r="M517" s="224"/>
      <c r="N517" s="224"/>
      <c r="O517" s="224"/>
      <c r="P517" s="224"/>
      <c r="Q517" s="224"/>
      <c r="R517" s="224"/>
      <c r="S517" s="224"/>
      <c r="T517" s="224"/>
      <c r="U517" s="224"/>
      <c r="V517" s="224"/>
      <c r="W517" s="224"/>
      <c r="X517" s="224"/>
      <c r="Y517" s="224"/>
      <c r="Z517" s="224"/>
      <c r="AA517" s="224"/>
      <c r="AB517" s="224"/>
      <c r="AC517" s="224"/>
      <c r="AD517" s="224"/>
      <c r="AE517" s="224"/>
      <c r="AF517" s="224"/>
      <c r="AG517" s="224"/>
      <c r="AH517" s="224"/>
      <c r="AI517" s="225"/>
    </row>
    <row r="518" spans="2:35">
      <c r="B518" s="166"/>
      <c r="C518" s="226"/>
      <c r="D518" s="226"/>
      <c r="E518" s="226"/>
      <c r="F518" s="226"/>
      <c r="G518" s="226"/>
      <c r="H518" s="226"/>
      <c r="I518" s="226"/>
      <c r="J518" s="226"/>
      <c r="K518" s="226"/>
      <c r="L518" s="226"/>
      <c r="M518" s="226"/>
      <c r="N518" s="226"/>
      <c r="O518" s="226"/>
      <c r="P518" s="226"/>
      <c r="Q518" s="226"/>
      <c r="R518" s="226"/>
      <c r="S518" s="226"/>
      <c r="T518" s="226"/>
      <c r="U518" s="226"/>
      <c r="V518" s="226"/>
      <c r="W518" s="226"/>
      <c r="X518" s="226"/>
      <c r="Y518" s="226"/>
      <c r="Z518" s="226"/>
      <c r="AA518" s="226"/>
      <c r="AB518" s="226"/>
      <c r="AC518" s="226"/>
      <c r="AD518" s="226"/>
      <c r="AE518" s="226"/>
      <c r="AF518" s="226"/>
      <c r="AG518" s="226"/>
      <c r="AH518" s="226"/>
      <c r="AI518" s="227"/>
    </row>
    <row r="519" spans="2:35">
      <c r="B519" s="166"/>
      <c r="C519" s="226"/>
      <c r="D519" s="226"/>
      <c r="E519" s="226"/>
      <c r="F519" s="226"/>
      <c r="G519" s="226"/>
      <c r="H519" s="226"/>
      <c r="I519" s="226"/>
      <c r="J519" s="226"/>
      <c r="K519" s="226"/>
      <c r="L519" s="226"/>
      <c r="M519" s="226"/>
      <c r="N519" s="226"/>
      <c r="O519" s="226"/>
      <c r="P519" s="226"/>
      <c r="Q519" s="226"/>
      <c r="R519" s="226"/>
      <c r="S519" s="226"/>
      <c r="T519" s="226"/>
      <c r="U519" s="226"/>
      <c r="V519" s="226"/>
      <c r="W519" s="226"/>
      <c r="X519" s="226"/>
      <c r="Y519" s="226"/>
      <c r="Z519" s="226"/>
      <c r="AA519" s="226"/>
      <c r="AB519" s="226"/>
      <c r="AC519" s="226"/>
      <c r="AD519" s="226"/>
      <c r="AE519" s="226"/>
      <c r="AF519" s="226"/>
      <c r="AG519" s="226"/>
      <c r="AH519" s="226"/>
      <c r="AI519" s="227"/>
    </row>
    <row r="520" spans="2:35">
      <c r="B520" s="228"/>
      <c r="C520" s="229"/>
      <c r="D520" s="229"/>
      <c r="E520" s="229"/>
      <c r="F520" s="229"/>
      <c r="G520" s="229"/>
      <c r="H520" s="229"/>
      <c r="I520" s="229"/>
      <c r="J520" s="229"/>
      <c r="K520" s="229"/>
      <c r="L520" s="229"/>
      <c r="M520" s="229"/>
      <c r="N520" s="229"/>
      <c r="O520" s="229"/>
      <c r="P520" s="229"/>
      <c r="Q520" s="229"/>
      <c r="R520" s="229"/>
      <c r="S520" s="229"/>
      <c r="T520" s="229"/>
      <c r="U520" s="229"/>
      <c r="V520" s="229"/>
      <c r="W520" s="229"/>
      <c r="X520" s="229"/>
      <c r="Y520" s="229"/>
      <c r="Z520" s="229"/>
      <c r="AA520" s="229"/>
      <c r="AB520" s="229"/>
      <c r="AC520" s="229"/>
      <c r="AD520" s="229"/>
      <c r="AE520" s="229"/>
      <c r="AF520" s="229"/>
      <c r="AG520" s="229"/>
      <c r="AH520" s="229"/>
      <c r="AI520" s="230"/>
    </row>
    <row r="522" spans="2:35">
      <c r="B522" s="145" t="s">
        <v>353</v>
      </c>
    </row>
    <row r="523" spans="2:35">
      <c r="B523" s="163"/>
      <c r="C523" s="224"/>
      <c r="D523" s="224"/>
      <c r="E523" s="224"/>
      <c r="F523" s="224"/>
      <c r="G523" s="224"/>
      <c r="H523" s="224"/>
      <c r="I523" s="224"/>
      <c r="J523" s="224"/>
      <c r="K523" s="224"/>
      <c r="L523" s="224"/>
      <c r="M523" s="224"/>
      <c r="N523" s="224"/>
      <c r="O523" s="224"/>
      <c r="P523" s="224"/>
      <c r="Q523" s="224"/>
      <c r="R523" s="224"/>
      <c r="S523" s="224"/>
      <c r="T523" s="224"/>
      <c r="U523" s="224"/>
      <c r="V523" s="224"/>
      <c r="W523" s="224"/>
      <c r="X523" s="224"/>
      <c r="Y523" s="224"/>
      <c r="Z523" s="224"/>
      <c r="AA523" s="224"/>
      <c r="AB523" s="224"/>
      <c r="AC523" s="224"/>
      <c r="AD523" s="224"/>
      <c r="AE523" s="224"/>
      <c r="AF523" s="224"/>
      <c r="AG523" s="224"/>
      <c r="AH523" s="224"/>
      <c r="AI523" s="225"/>
    </row>
    <row r="524" spans="2:35">
      <c r="B524" s="166"/>
      <c r="C524" s="226"/>
      <c r="D524" s="226"/>
      <c r="E524" s="226"/>
      <c r="F524" s="226"/>
      <c r="G524" s="226"/>
      <c r="H524" s="226"/>
      <c r="I524" s="226"/>
      <c r="J524" s="226"/>
      <c r="K524" s="226"/>
      <c r="L524" s="226"/>
      <c r="M524" s="226"/>
      <c r="N524" s="226"/>
      <c r="O524" s="226"/>
      <c r="P524" s="226"/>
      <c r="Q524" s="226"/>
      <c r="R524" s="226"/>
      <c r="S524" s="226"/>
      <c r="T524" s="226"/>
      <c r="U524" s="226"/>
      <c r="V524" s="226"/>
      <c r="W524" s="226"/>
      <c r="X524" s="226"/>
      <c r="Y524" s="226"/>
      <c r="Z524" s="226"/>
      <c r="AA524" s="226"/>
      <c r="AB524" s="226"/>
      <c r="AC524" s="226"/>
      <c r="AD524" s="226"/>
      <c r="AE524" s="226"/>
      <c r="AF524" s="226"/>
      <c r="AG524" s="226"/>
      <c r="AH524" s="226"/>
      <c r="AI524" s="227"/>
    </row>
    <row r="525" spans="2:35">
      <c r="B525" s="166"/>
      <c r="C525" s="226"/>
      <c r="D525" s="226"/>
      <c r="E525" s="226"/>
      <c r="F525" s="226"/>
      <c r="G525" s="226"/>
      <c r="H525" s="226"/>
      <c r="I525" s="226"/>
      <c r="J525" s="226"/>
      <c r="K525" s="226"/>
      <c r="L525" s="226"/>
      <c r="M525" s="226"/>
      <c r="N525" s="226"/>
      <c r="O525" s="226"/>
      <c r="P525" s="226"/>
      <c r="Q525" s="226"/>
      <c r="R525" s="226"/>
      <c r="S525" s="226"/>
      <c r="T525" s="226"/>
      <c r="U525" s="226"/>
      <c r="V525" s="226"/>
      <c r="W525" s="226"/>
      <c r="X525" s="226"/>
      <c r="Y525" s="226"/>
      <c r="Z525" s="226"/>
      <c r="AA525" s="226"/>
      <c r="AB525" s="226"/>
      <c r="AC525" s="226"/>
      <c r="AD525" s="226"/>
      <c r="AE525" s="226"/>
      <c r="AF525" s="226"/>
      <c r="AG525" s="226"/>
      <c r="AH525" s="226"/>
      <c r="AI525" s="227"/>
    </row>
    <row r="526" spans="2:35">
      <c r="B526" s="228"/>
      <c r="C526" s="229"/>
      <c r="D526" s="229"/>
      <c r="E526" s="229"/>
      <c r="F526" s="229"/>
      <c r="G526" s="229"/>
      <c r="H526" s="229"/>
      <c r="I526" s="229"/>
      <c r="J526" s="229"/>
      <c r="K526" s="229"/>
      <c r="L526" s="229"/>
      <c r="M526" s="229"/>
      <c r="N526" s="229"/>
      <c r="O526" s="229"/>
      <c r="P526" s="229"/>
      <c r="Q526" s="229"/>
      <c r="R526" s="229"/>
      <c r="S526" s="229"/>
      <c r="T526" s="229"/>
      <c r="U526" s="229"/>
      <c r="V526" s="229"/>
      <c r="W526" s="229"/>
      <c r="X526" s="229"/>
      <c r="Y526" s="229"/>
      <c r="Z526" s="229"/>
      <c r="AA526" s="229"/>
      <c r="AB526" s="229"/>
      <c r="AC526" s="229"/>
      <c r="AD526" s="229"/>
      <c r="AE526" s="229"/>
      <c r="AF526" s="229"/>
      <c r="AG526" s="229"/>
      <c r="AH526" s="229"/>
      <c r="AI526" s="230"/>
    </row>
    <row r="529" spans="2:43" ht="17.45" customHeight="1">
      <c r="B529" s="87"/>
      <c r="C529" s="87"/>
    </row>
    <row r="530" spans="2:43">
      <c r="B530" s="173" t="s">
        <v>79</v>
      </c>
      <c r="C530" s="173"/>
      <c r="D530" s="173"/>
      <c r="E530" s="173"/>
      <c r="F530" s="173"/>
      <c r="G530" s="173"/>
      <c r="H530" s="173"/>
      <c r="I530" s="173"/>
      <c r="J530" s="173"/>
      <c r="K530" s="173"/>
      <c r="L530" s="173"/>
      <c r="M530" s="173"/>
      <c r="N530" s="173"/>
      <c r="O530" s="173"/>
      <c r="P530" s="173"/>
      <c r="Q530" s="173"/>
      <c r="R530" s="173"/>
      <c r="S530" s="173"/>
      <c r="T530" s="173"/>
      <c r="U530" s="173"/>
      <c r="V530" s="173"/>
      <c r="W530" s="173"/>
      <c r="X530" s="173"/>
      <c r="Y530" s="173"/>
      <c r="Z530" s="173"/>
      <c r="AA530" s="173"/>
      <c r="AB530" s="173"/>
      <c r="AC530" s="173"/>
      <c r="AD530" s="173"/>
      <c r="AE530" s="173"/>
      <c r="AF530" s="173"/>
      <c r="AG530" s="173"/>
      <c r="AH530" s="173"/>
      <c r="AI530" s="173"/>
    </row>
    <row r="531" spans="2:43">
      <c r="B531" s="173"/>
      <c r="C531" s="173"/>
      <c r="D531" s="173"/>
      <c r="E531" s="173"/>
      <c r="F531" s="173"/>
      <c r="G531" s="173"/>
      <c r="H531" s="173"/>
      <c r="I531" s="173"/>
      <c r="J531" s="173"/>
      <c r="K531" s="173"/>
      <c r="L531" s="173"/>
      <c r="M531" s="173"/>
      <c r="N531" s="173"/>
      <c r="O531" s="173"/>
      <c r="P531" s="173"/>
      <c r="Q531" s="173"/>
      <c r="R531" s="173"/>
      <c r="S531" s="173"/>
      <c r="T531" s="173"/>
      <c r="U531" s="173"/>
      <c r="V531" s="173"/>
      <c r="W531" s="173"/>
      <c r="X531" s="173"/>
      <c r="Y531" s="173"/>
      <c r="Z531" s="173"/>
      <c r="AA531" s="173"/>
      <c r="AB531" s="173"/>
      <c r="AC531" s="173"/>
      <c r="AD531" s="173"/>
      <c r="AE531" s="173"/>
      <c r="AF531" s="173"/>
      <c r="AG531" s="173"/>
      <c r="AH531" s="173"/>
      <c r="AI531" s="173"/>
    </row>
    <row r="533" spans="2:43">
      <c r="B533" s="173" t="s">
        <v>354</v>
      </c>
      <c r="C533" s="173"/>
      <c r="D533" s="173"/>
      <c r="E533" s="173"/>
      <c r="F533" s="173"/>
      <c r="G533" s="173"/>
      <c r="H533" s="173"/>
      <c r="I533" s="173"/>
      <c r="J533" s="173"/>
      <c r="K533" s="173"/>
      <c r="L533" s="173"/>
      <c r="M533" s="173"/>
      <c r="N533" s="173"/>
      <c r="O533" s="173"/>
      <c r="P533" s="173"/>
      <c r="Q533" s="173"/>
      <c r="R533" s="173"/>
      <c r="S533" s="173"/>
      <c r="T533" s="173"/>
      <c r="U533" s="173"/>
      <c r="V533" s="173"/>
      <c r="W533" s="173"/>
      <c r="X533" s="173"/>
      <c r="Y533" s="173"/>
      <c r="Z533" s="173"/>
      <c r="AA533" s="173"/>
      <c r="AB533" s="173"/>
      <c r="AC533" s="173"/>
      <c r="AD533" s="173"/>
      <c r="AE533" s="173"/>
      <c r="AF533" s="173"/>
      <c r="AG533" s="173"/>
      <c r="AH533" s="173"/>
      <c r="AI533" s="173"/>
    </row>
    <row r="534" spans="2:43">
      <c r="B534" s="173"/>
      <c r="C534" s="173"/>
      <c r="D534" s="173"/>
      <c r="E534" s="173"/>
      <c r="F534" s="173"/>
      <c r="G534" s="173"/>
      <c r="H534" s="173"/>
      <c r="I534" s="173"/>
      <c r="J534" s="173"/>
      <c r="K534" s="173"/>
      <c r="L534" s="173"/>
      <c r="M534" s="173"/>
      <c r="N534" s="173"/>
      <c r="O534" s="173"/>
      <c r="P534" s="173"/>
      <c r="Q534" s="173"/>
      <c r="R534" s="173"/>
      <c r="S534" s="173"/>
      <c r="T534" s="173"/>
      <c r="U534" s="173"/>
      <c r="V534" s="173"/>
      <c r="W534" s="173"/>
      <c r="X534" s="173"/>
      <c r="Y534" s="173"/>
      <c r="Z534" s="173"/>
      <c r="AA534" s="173"/>
      <c r="AB534" s="173"/>
      <c r="AC534" s="173"/>
      <c r="AD534" s="173"/>
      <c r="AE534" s="173"/>
      <c r="AF534" s="173"/>
      <c r="AG534" s="173"/>
      <c r="AH534" s="173"/>
      <c r="AI534" s="173"/>
    </row>
    <row r="535" spans="2:43">
      <c r="B535" s="145" t="s">
        <v>356</v>
      </c>
    </row>
    <row r="536" spans="2:43">
      <c r="B536" s="87" t="s">
        <v>359</v>
      </c>
      <c r="C536" s="295" t="s">
        <v>7288</v>
      </c>
      <c r="D536" s="296"/>
      <c r="E536" s="296"/>
      <c r="F536" s="296"/>
      <c r="G536" s="296"/>
      <c r="H536" s="296"/>
      <c r="I536" s="296"/>
      <c r="J536" s="296"/>
      <c r="K536" s="296"/>
      <c r="L536" s="296"/>
      <c r="M536" s="296"/>
      <c r="N536" s="296"/>
      <c r="O536" s="296"/>
      <c r="P536" s="296"/>
      <c r="Q536" s="296"/>
      <c r="R536" s="296"/>
      <c r="S536" s="296"/>
      <c r="T536" s="296"/>
      <c r="U536" s="296"/>
      <c r="V536" s="296"/>
      <c r="W536" s="296"/>
      <c r="X536" s="296"/>
      <c r="Y536" s="296"/>
      <c r="Z536" s="296"/>
      <c r="AA536" s="296"/>
      <c r="AB536" s="296"/>
      <c r="AC536" s="296"/>
      <c r="AD536" s="296"/>
      <c r="AE536" s="296"/>
      <c r="AF536" s="296"/>
      <c r="AG536" s="296"/>
      <c r="AH536" s="296"/>
      <c r="AI536" s="297"/>
      <c r="AP536" s="151">
        <f>COUNTIF($C$536:$C$538,"=⑦その他")</f>
        <v>0</v>
      </c>
      <c r="AQ536" s="156" t="str">
        <f>IF(AP536&gt;=1,"○","　")</f>
        <v>　</v>
      </c>
    </row>
    <row r="537" spans="2:43">
      <c r="B537" s="87" t="s">
        <v>359</v>
      </c>
      <c r="C537" s="295" t="s">
        <v>364</v>
      </c>
      <c r="D537" s="296"/>
      <c r="E537" s="296"/>
      <c r="F537" s="296"/>
      <c r="G537" s="296"/>
      <c r="H537" s="296"/>
      <c r="I537" s="296"/>
      <c r="J537" s="296"/>
      <c r="K537" s="296"/>
      <c r="L537" s="296"/>
      <c r="M537" s="296"/>
      <c r="N537" s="296"/>
      <c r="O537" s="296"/>
      <c r="P537" s="296"/>
      <c r="Q537" s="296"/>
      <c r="R537" s="296"/>
      <c r="S537" s="296"/>
      <c r="T537" s="296"/>
      <c r="U537" s="296"/>
      <c r="V537" s="296"/>
      <c r="W537" s="296"/>
      <c r="X537" s="296"/>
      <c r="Y537" s="296"/>
      <c r="Z537" s="296"/>
      <c r="AA537" s="296"/>
      <c r="AB537" s="296"/>
      <c r="AC537" s="296"/>
      <c r="AD537" s="296"/>
      <c r="AE537" s="296"/>
      <c r="AF537" s="296"/>
      <c r="AG537" s="296"/>
      <c r="AH537" s="296"/>
      <c r="AI537" s="297"/>
      <c r="AP537" s="151"/>
      <c r="AQ537" s="156"/>
    </row>
    <row r="538" spans="2:43">
      <c r="B538" s="87" t="s">
        <v>359</v>
      </c>
      <c r="C538" s="295"/>
      <c r="D538" s="296"/>
      <c r="E538" s="296"/>
      <c r="F538" s="296"/>
      <c r="G538" s="296"/>
      <c r="H538" s="296"/>
      <c r="I538" s="296"/>
      <c r="J538" s="296"/>
      <c r="K538" s="296"/>
      <c r="L538" s="296"/>
      <c r="M538" s="296"/>
      <c r="N538" s="296"/>
      <c r="O538" s="296"/>
      <c r="P538" s="296"/>
      <c r="Q538" s="296"/>
      <c r="R538" s="296"/>
      <c r="S538" s="296"/>
      <c r="T538" s="296"/>
      <c r="U538" s="296"/>
      <c r="V538" s="296"/>
      <c r="W538" s="296"/>
      <c r="X538" s="296"/>
      <c r="Y538" s="296"/>
      <c r="Z538" s="296"/>
      <c r="AA538" s="296"/>
      <c r="AB538" s="296"/>
      <c r="AC538" s="296"/>
      <c r="AD538" s="296"/>
      <c r="AE538" s="296"/>
      <c r="AF538" s="296"/>
      <c r="AG538" s="296"/>
      <c r="AH538" s="296"/>
      <c r="AI538" s="297"/>
      <c r="AP538" s="151"/>
      <c r="AQ538" s="156"/>
    </row>
    <row r="539" spans="2:43">
      <c r="AP539" s="151"/>
    </row>
    <row r="540" spans="2:43">
      <c r="B540" s="173" t="s">
        <v>7298</v>
      </c>
      <c r="C540" s="173"/>
      <c r="D540" s="173"/>
      <c r="E540" s="173"/>
      <c r="F540" s="173"/>
      <c r="G540" s="173"/>
      <c r="H540" s="173"/>
      <c r="I540" s="173"/>
      <c r="J540" s="173"/>
      <c r="K540" s="173"/>
      <c r="L540" s="173"/>
      <c r="M540" s="173"/>
      <c r="N540" s="173"/>
      <c r="O540" s="173"/>
      <c r="P540" s="173"/>
      <c r="Q540" s="173"/>
      <c r="R540" s="173"/>
      <c r="S540" s="173"/>
      <c r="T540" s="173"/>
      <c r="U540" s="173"/>
      <c r="V540" s="173"/>
      <c r="W540" s="173"/>
      <c r="X540" s="173"/>
      <c r="Y540" s="173"/>
      <c r="Z540" s="173"/>
      <c r="AA540" s="173"/>
      <c r="AB540" s="173"/>
      <c r="AC540" s="173"/>
      <c r="AD540" s="173"/>
      <c r="AE540" s="173"/>
      <c r="AF540" s="173"/>
      <c r="AG540" s="173"/>
      <c r="AH540" s="173"/>
      <c r="AI540" s="173"/>
      <c r="AP540" s="151"/>
    </row>
    <row r="541" spans="2:43">
      <c r="B541" s="173"/>
      <c r="C541" s="173"/>
      <c r="D541" s="173"/>
      <c r="E541" s="173"/>
      <c r="F541" s="173"/>
      <c r="G541" s="173"/>
      <c r="H541" s="173"/>
      <c r="I541" s="173"/>
      <c r="J541" s="173"/>
      <c r="K541" s="173"/>
      <c r="L541" s="173"/>
      <c r="M541" s="173"/>
      <c r="N541" s="173"/>
      <c r="O541" s="173"/>
      <c r="P541" s="173"/>
      <c r="Q541" s="173"/>
      <c r="R541" s="173"/>
      <c r="S541" s="173"/>
      <c r="T541" s="173"/>
      <c r="U541" s="173"/>
      <c r="V541" s="173"/>
      <c r="W541" s="173"/>
      <c r="X541" s="173"/>
      <c r="Y541" s="173"/>
      <c r="Z541" s="173"/>
      <c r="AA541" s="173"/>
      <c r="AB541" s="173"/>
      <c r="AC541" s="173"/>
      <c r="AD541" s="173"/>
      <c r="AE541" s="173"/>
      <c r="AF541" s="173"/>
      <c r="AG541" s="173"/>
      <c r="AH541" s="173"/>
      <c r="AI541" s="173"/>
      <c r="AP541" s="151"/>
    </row>
    <row r="542" spans="2:43">
      <c r="B542" s="145" t="s">
        <v>357</v>
      </c>
      <c r="AP542" s="151"/>
    </row>
    <row r="543" spans="2:43">
      <c r="B543" s="163"/>
      <c r="C543" s="224"/>
      <c r="D543" s="224"/>
      <c r="E543" s="224"/>
      <c r="F543" s="224"/>
      <c r="G543" s="224"/>
      <c r="H543" s="224"/>
      <c r="I543" s="224"/>
      <c r="J543" s="224"/>
      <c r="K543" s="224"/>
      <c r="L543" s="224"/>
      <c r="M543" s="224"/>
      <c r="N543" s="224"/>
      <c r="O543" s="224"/>
      <c r="P543" s="224"/>
      <c r="Q543" s="224"/>
      <c r="R543" s="224"/>
      <c r="S543" s="224"/>
      <c r="T543" s="224"/>
      <c r="U543" s="224"/>
      <c r="V543" s="224"/>
      <c r="W543" s="224"/>
      <c r="X543" s="224"/>
      <c r="Y543" s="224"/>
      <c r="Z543" s="224"/>
      <c r="AA543" s="224"/>
      <c r="AB543" s="224"/>
      <c r="AC543" s="224"/>
      <c r="AD543" s="224"/>
      <c r="AE543" s="224"/>
      <c r="AF543" s="224"/>
      <c r="AG543" s="224"/>
      <c r="AH543" s="224"/>
      <c r="AI543" s="225"/>
    </row>
    <row r="544" spans="2:43">
      <c r="B544" s="166"/>
      <c r="C544" s="226"/>
      <c r="D544" s="226"/>
      <c r="E544" s="226"/>
      <c r="F544" s="226"/>
      <c r="G544" s="226"/>
      <c r="H544" s="226"/>
      <c r="I544" s="226"/>
      <c r="J544" s="226"/>
      <c r="K544" s="226"/>
      <c r="L544" s="226"/>
      <c r="M544" s="226"/>
      <c r="N544" s="226"/>
      <c r="O544" s="226"/>
      <c r="P544" s="226"/>
      <c r="Q544" s="226"/>
      <c r="R544" s="226"/>
      <c r="S544" s="226"/>
      <c r="T544" s="226"/>
      <c r="U544" s="226"/>
      <c r="V544" s="226"/>
      <c r="W544" s="226"/>
      <c r="X544" s="226"/>
      <c r="Y544" s="226"/>
      <c r="Z544" s="226"/>
      <c r="AA544" s="226"/>
      <c r="AB544" s="226"/>
      <c r="AC544" s="226"/>
      <c r="AD544" s="226"/>
      <c r="AE544" s="226"/>
      <c r="AF544" s="226"/>
      <c r="AG544" s="226"/>
      <c r="AH544" s="226"/>
      <c r="AI544" s="227"/>
    </row>
    <row r="545" spans="2:35">
      <c r="B545" s="166"/>
      <c r="C545" s="226"/>
      <c r="D545" s="226"/>
      <c r="E545" s="226"/>
      <c r="F545" s="226"/>
      <c r="G545" s="226"/>
      <c r="H545" s="226"/>
      <c r="I545" s="226"/>
      <c r="J545" s="226"/>
      <c r="K545" s="226"/>
      <c r="L545" s="226"/>
      <c r="M545" s="226"/>
      <c r="N545" s="226"/>
      <c r="O545" s="226"/>
      <c r="P545" s="226"/>
      <c r="Q545" s="226"/>
      <c r="R545" s="226"/>
      <c r="S545" s="226"/>
      <c r="T545" s="226"/>
      <c r="U545" s="226"/>
      <c r="V545" s="226"/>
      <c r="W545" s="226"/>
      <c r="X545" s="226"/>
      <c r="Y545" s="226"/>
      <c r="Z545" s="226"/>
      <c r="AA545" s="226"/>
      <c r="AB545" s="226"/>
      <c r="AC545" s="226"/>
      <c r="AD545" s="226"/>
      <c r="AE545" s="226"/>
      <c r="AF545" s="226"/>
      <c r="AG545" s="226"/>
      <c r="AH545" s="226"/>
      <c r="AI545" s="227"/>
    </row>
    <row r="546" spans="2:35">
      <c r="B546" s="228"/>
      <c r="C546" s="229"/>
      <c r="D546" s="229"/>
      <c r="E546" s="229"/>
      <c r="F546" s="229"/>
      <c r="G546" s="229"/>
      <c r="H546" s="229"/>
      <c r="I546" s="229"/>
      <c r="J546" s="229"/>
      <c r="K546" s="229"/>
      <c r="L546" s="229"/>
      <c r="M546" s="229"/>
      <c r="N546" s="229"/>
      <c r="O546" s="229"/>
      <c r="P546" s="229"/>
      <c r="Q546" s="229"/>
      <c r="R546" s="229"/>
      <c r="S546" s="229"/>
      <c r="T546" s="229"/>
      <c r="U546" s="229"/>
      <c r="V546" s="229"/>
      <c r="W546" s="229"/>
      <c r="X546" s="229"/>
      <c r="Y546" s="229"/>
      <c r="Z546" s="229"/>
      <c r="AA546" s="229"/>
      <c r="AB546" s="229"/>
      <c r="AC546" s="229"/>
      <c r="AD546" s="229"/>
      <c r="AE546" s="229"/>
      <c r="AF546" s="229"/>
      <c r="AG546" s="229"/>
      <c r="AH546" s="229"/>
      <c r="AI546" s="230"/>
    </row>
    <row r="549" spans="2:35">
      <c r="B549" s="145" t="s">
        <v>355</v>
      </c>
    </row>
    <row r="550" spans="2:35">
      <c r="B550" s="163" t="s">
        <v>7328</v>
      </c>
      <c r="C550" s="224"/>
      <c r="D550" s="224"/>
      <c r="E550" s="224"/>
      <c r="F550" s="224"/>
      <c r="G550" s="224"/>
      <c r="H550" s="224"/>
      <c r="I550" s="224"/>
      <c r="J550" s="224"/>
      <c r="K550" s="224"/>
      <c r="L550" s="224"/>
      <c r="M550" s="224"/>
      <c r="N550" s="224"/>
      <c r="O550" s="224"/>
      <c r="P550" s="224"/>
      <c r="Q550" s="224"/>
      <c r="R550" s="224"/>
      <c r="S550" s="224"/>
      <c r="T550" s="224"/>
      <c r="U550" s="224"/>
      <c r="V550" s="224"/>
      <c r="W550" s="224"/>
      <c r="X550" s="224"/>
      <c r="Y550" s="224"/>
      <c r="Z550" s="224"/>
      <c r="AA550" s="224"/>
      <c r="AB550" s="224"/>
      <c r="AC550" s="224"/>
      <c r="AD550" s="224"/>
      <c r="AE550" s="224"/>
      <c r="AF550" s="224"/>
      <c r="AG550" s="224"/>
      <c r="AH550" s="224"/>
      <c r="AI550" s="225"/>
    </row>
    <row r="551" spans="2:35">
      <c r="B551" s="166"/>
      <c r="C551" s="226"/>
      <c r="D551" s="226"/>
      <c r="E551" s="226"/>
      <c r="F551" s="226"/>
      <c r="G551" s="226"/>
      <c r="H551" s="226"/>
      <c r="I551" s="226"/>
      <c r="J551" s="226"/>
      <c r="K551" s="226"/>
      <c r="L551" s="226"/>
      <c r="M551" s="226"/>
      <c r="N551" s="226"/>
      <c r="O551" s="226"/>
      <c r="P551" s="226"/>
      <c r="Q551" s="226"/>
      <c r="R551" s="226"/>
      <c r="S551" s="226"/>
      <c r="T551" s="226"/>
      <c r="U551" s="226"/>
      <c r="V551" s="226"/>
      <c r="W551" s="226"/>
      <c r="X551" s="226"/>
      <c r="Y551" s="226"/>
      <c r="Z551" s="226"/>
      <c r="AA551" s="226"/>
      <c r="AB551" s="226"/>
      <c r="AC551" s="226"/>
      <c r="AD551" s="226"/>
      <c r="AE551" s="226"/>
      <c r="AF551" s="226"/>
      <c r="AG551" s="226"/>
      <c r="AH551" s="226"/>
      <c r="AI551" s="227"/>
    </row>
    <row r="552" spans="2:35">
      <c r="B552" s="166"/>
      <c r="C552" s="226"/>
      <c r="D552" s="226"/>
      <c r="E552" s="226"/>
      <c r="F552" s="226"/>
      <c r="G552" s="226"/>
      <c r="H552" s="226"/>
      <c r="I552" s="226"/>
      <c r="J552" s="226"/>
      <c r="K552" s="226"/>
      <c r="L552" s="226"/>
      <c r="M552" s="226"/>
      <c r="N552" s="226"/>
      <c r="O552" s="226"/>
      <c r="P552" s="226"/>
      <c r="Q552" s="226"/>
      <c r="R552" s="226"/>
      <c r="S552" s="226"/>
      <c r="T552" s="226"/>
      <c r="U552" s="226"/>
      <c r="V552" s="226"/>
      <c r="W552" s="226"/>
      <c r="X552" s="226"/>
      <c r="Y552" s="226"/>
      <c r="Z552" s="226"/>
      <c r="AA552" s="226"/>
      <c r="AB552" s="226"/>
      <c r="AC552" s="226"/>
      <c r="AD552" s="226"/>
      <c r="AE552" s="226"/>
      <c r="AF552" s="226"/>
      <c r="AG552" s="226"/>
      <c r="AH552" s="226"/>
      <c r="AI552" s="227"/>
    </row>
    <row r="553" spans="2:35">
      <c r="B553" s="228"/>
      <c r="C553" s="229"/>
      <c r="D553" s="229"/>
      <c r="E553" s="229"/>
      <c r="F553" s="229"/>
      <c r="G553" s="229"/>
      <c r="H553" s="229"/>
      <c r="I553" s="229"/>
      <c r="J553" s="229"/>
      <c r="K553" s="229"/>
      <c r="L553" s="229"/>
      <c r="M553" s="229"/>
      <c r="N553" s="229"/>
      <c r="O553" s="229"/>
      <c r="P553" s="229"/>
      <c r="Q553" s="229"/>
      <c r="R553" s="229"/>
      <c r="S553" s="229"/>
      <c r="T553" s="229"/>
      <c r="U553" s="229"/>
      <c r="V553" s="229"/>
      <c r="W553" s="229"/>
      <c r="X553" s="229"/>
      <c r="Y553" s="229"/>
      <c r="Z553" s="229"/>
      <c r="AA553" s="229"/>
      <c r="AB553" s="229"/>
      <c r="AC553" s="229"/>
      <c r="AD553" s="229"/>
      <c r="AE553" s="229"/>
      <c r="AF553" s="229"/>
      <c r="AG553" s="229"/>
      <c r="AH553" s="229"/>
      <c r="AI553" s="230"/>
    </row>
  </sheetData>
  <mergeCells count="386">
    <mergeCell ref="AW24:BC24"/>
    <mergeCell ref="B100:AI101"/>
    <mergeCell ref="B102:N102"/>
    <mergeCell ref="O102:Q102"/>
    <mergeCell ref="B103:N103"/>
    <mergeCell ref="O103:Q103"/>
    <mergeCell ref="B108:AI110"/>
    <mergeCell ref="B113:AI115"/>
    <mergeCell ref="AP20:AV20"/>
    <mergeCell ref="AP24:AV24"/>
    <mergeCell ref="B77:AI78"/>
    <mergeCell ref="B79:N79"/>
    <mergeCell ref="B80:N80"/>
    <mergeCell ref="O79:Q79"/>
    <mergeCell ref="O80:Q80"/>
    <mergeCell ref="X49:Z49"/>
    <mergeCell ref="X50:Z50"/>
    <mergeCell ref="X51:Z51"/>
    <mergeCell ref="X52:Z52"/>
    <mergeCell ref="B53:C53"/>
    <mergeCell ref="B54:C54"/>
    <mergeCell ref="B55:C55"/>
    <mergeCell ref="R47:T48"/>
    <mergeCell ref="R49:T49"/>
    <mergeCell ref="A1:AJ1"/>
    <mergeCell ref="C538:AI538"/>
    <mergeCell ref="B523:AI526"/>
    <mergeCell ref="B530:AI531"/>
    <mergeCell ref="B533:AI534"/>
    <mergeCell ref="B543:AI546"/>
    <mergeCell ref="B550:AI553"/>
    <mergeCell ref="B540:AI541"/>
    <mergeCell ref="C536:AI536"/>
    <mergeCell ref="C537:AI537"/>
    <mergeCell ref="B509:D509"/>
    <mergeCell ref="E509:G509"/>
    <mergeCell ref="H509:I509"/>
    <mergeCell ref="E510:G510"/>
    <mergeCell ref="H510:I510"/>
    <mergeCell ref="E511:G511"/>
    <mergeCell ref="H511:I511"/>
    <mergeCell ref="B514:AI515"/>
    <mergeCell ref="B517:AI520"/>
    <mergeCell ref="E490:G490"/>
    <mergeCell ref="H490:I490"/>
    <mergeCell ref="E491:G491"/>
    <mergeCell ref="H491:I491"/>
    <mergeCell ref="B494:AI495"/>
    <mergeCell ref="B497:AI500"/>
    <mergeCell ref="B504:F504"/>
    <mergeCell ref="G504:I504"/>
    <mergeCell ref="B505:F505"/>
    <mergeCell ref="G505:I505"/>
    <mergeCell ref="B471:AI472"/>
    <mergeCell ref="B474:AI475"/>
    <mergeCell ref="B477:AI480"/>
    <mergeCell ref="B484:F484"/>
    <mergeCell ref="G484:I484"/>
    <mergeCell ref="B485:F485"/>
    <mergeCell ref="G485:I485"/>
    <mergeCell ref="B489:D489"/>
    <mergeCell ref="E489:G489"/>
    <mergeCell ref="H489:I489"/>
    <mergeCell ref="E453:G453"/>
    <mergeCell ref="H453:I453"/>
    <mergeCell ref="E454:G454"/>
    <mergeCell ref="H454:I454"/>
    <mergeCell ref="B457:AI458"/>
    <mergeCell ref="B460:AI463"/>
    <mergeCell ref="B466:AI469"/>
    <mergeCell ref="B425:L425"/>
    <mergeCell ref="M425:O425"/>
    <mergeCell ref="B426:L426"/>
    <mergeCell ref="M426:O426"/>
    <mergeCell ref="B427:L427"/>
    <mergeCell ref="M427:O427"/>
    <mergeCell ref="B446:L446"/>
    <mergeCell ref="M446:O446"/>
    <mergeCell ref="B447:L447"/>
    <mergeCell ref="M447:O447"/>
    <mergeCell ref="B448:L448"/>
    <mergeCell ref="M448:O448"/>
    <mergeCell ref="E433:G433"/>
    <mergeCell ref="H433:I433"/>
    <mergeCell ref="B436:AI437"/>
    <mergeCell ref="B439:AI442"/>
    <mergeCell ref="B452:D452"/>
    <mergeCell ref="B365:AI368"/>
    <mergeCell ref="E452:G452"/>
    <mergeCell ref="H452:I452"/>
    <mergeCell ref="B418:AI421"/>
    <mergeCell ref="B431:D431"/>
    <mergeCell ref="E431:G431"/>
    <mergeCell ref="H431:I431"/>
    <mergeCell ref="E432:G432"/>
    <mergeCell ref="H432:I432"/>
    <mergeCell ref="B412:AI413"/>
    <mergeCell ref="B415:AI416"/>
    <mergeCell ref="B390:AI391"/>
    <mergeCell ref="B393:AI396"/>
    <mergeCell ref="B399:AI402"/>
    <mergeCell ref="E386:G386"/>
    <mergeCell ref="B353:AI354"/>
    <mergeCell ref="B356:AI357"/>
    <mergeCell ref="B359:AI362"/>
    <mergeCell ref="B4:AI5"/>
    <mergeCell ref="B6:AI16"/>
    <mergeCell ref="B29:AI30"/>
    <mergeCell ref="Z26:AC27"/>
    <mergeCell ref="F26:R27"/>
    <mergeCell ref="W26:Y27"/>
    <mergeCell ref="AD26:AI27"/>
    <mergeCell ref="B26:E27"/>
    <mergeCell ref="S24:V25"/>
    <mergeCell ref="W24:AG25"/>
    <mergeCell ref="AH24:AI25"/>
    <mergeCell ref="S26:V27"/>
    <mergeCell ref="B20:E21"/>
    <mergeCell ref="F20:P21"/>
    <mergeCell ref="B24:E25"/>
    <mergeCell ref="F24:P25"/>
    <mergeCell ref="F22:R23"/>
    <mergeCell ref="B33:E34"/>
    <mergeCell ref="S33:V34"/>
    <mergeCell ref="W33:AI34"/>
    <mergeCell ref="AA55:AC55"/>
    <mergeCell ref="R50:T50"/>
    <mergeCell ref="R51:T51"/>
    <mergeCell ref="R52:T52"/>
    <mergeCell ref="R53:T53"/>
    <mergeCell ref="R54:T54"/>
    <mergeCell ref="R55:T55"/>
    <mergeCell ref="B50:C50"/>
    <mergeCell ref="B51:C51"/>
    <mergeCell ref="B52:C52"/>
    <mergeCell ref="B57:AI58"/>
    <mergeCell ref="B60:AI61"/>
    <mergeCell ref="AD53:AF53"/>
    <mergeCell ref="AD54:AF54"/>
    <mergeCell ref="AD55:AF55"/>
    <mergeCell ref="AD47:AF48"/>
    <mergeCell ref="AD49:AF49"/>
    <mergeCell ref="AD50:AF50"/>
    <mergeCell ref="AD51:AF51"/>
    <mergeCell ref="AD52:AF52"/>
    <mergeCell ref="X53:Z53"/>
    <mergeCell ref="X54:Z54"/>
    <mergeCell ref="X55:Z55"/>
    <mergeCell ref="AA47:AC48"/>
    <mergeCell ref="AA49:AC49"/>
    <mergeCell ref="AA50:AC50"/>
    <mergeCell ref="AA51:AC51"/>
    <mergeCell ref="AA52:AC52"/>
    <mergeCell ref="B56:C56"/>
    <mergeCell ref="AA53:AC53"/>
    <mergeCell ref="AA54:AC54"/>
    <mergeCell ref="R56:T56"/>
    <mergeCell ref="B49:C49"/>
    <mergeCell ref="X47:Z48"/>
    <mergeCell ref="E73:G73"/>
    <mergeCell ref="E74:G74"/>
    <mergeCell ref="E75:G75"/>
    <mergeCell ref="H73:I73"/>
    <mergeCell ref="H74:I74"/>
    <mergeCell ref="H75:I75"/>
    <mergeCell ref="B69:F69"/>
    <mergeCell ref="G69:I69"/>
    <mergeCell ref="B70:F70"/>
    <mergeCell ref="G70:I70"/>
    <mergeCell ref="B73:D73"/>
    <mergeCell ref="B96:D96"/>
    <mergeCell ref="E96:G96"/>
    <mergeCell ref="H96:I96"/>
    <mergeCell ref="E97:G97"/>
    <mergeCell ref="H97:I97"/>
    <mergeCell ref="E98:G98"/>
    <mergeCell ref="H98:I98"/>
    <mergeCell ref="B82:AI83"/>
    <mergeCell ref="B85:AI88"/>
    <mergeCell ref="B91:F91"/>
    <mergeCell ref="G91:I91"/>
    <mergeCell ref="B92:F92"/>
    <mergeCell ref="G92:I92"/>
    <mergeCell ref="B120:AI121"/>
    <mergeCell ref="B123:AI126"/>
    <mergeCell ref="B105:AI106"/>
    <mergeCell ref="B117:AI118"/>
    <mergeCell ref="B163:AI166"/>
    <mergeCell ref="B169:AI172"/>
    <mergeCell ref="J130:L130"/>
    <mergeCell ref="J131:L131"/>
    <mergeCell ref="B130:I130"/>
    <mergeCell ref="B131:I131"/>
    <mergeCell ref="B150:I150"/>
    <mergeCell ref="J150:L150"/>
    <mergeCell ref="B151:I151"/>
    <mergeCell ref="J151:L151"/>
    <mergeCell ref="E156:G156"/>
    <mergeCell ref="H156:I156"/>
    <mergeCell ref="E157:G157"/>
    <mergeCell ref="H157:I157"/>
    <mergeCell ref="B160:AI161"/>
    <mergeCell ref="B155:D155"/>
    <mergeCell ref="E155:G155"/>
    <mergeCell ref="H155:I155"/>
    <mergeCell ref="E137:G137"/>
    <mergeCell ref="H137:I137"/>
    <mergeCell ref="B140:AI141"/>
    <mergeCell ref="B143:AI146"/>
    <mergeCell ref="B135:D135"/>
    <mergeCell ref="E135:G135"/>
    <mergeCell ref="B189:J190"/>
    <mergeCell ref="J192:L192"/>
    <mergeCell ref="H135:I135"/>
    <mergeCell ref="E136:G136"/>
    <mergeCell ref="H136:I136"/>
    <mergeCell ref="J198:L198"/>
    <mergeCell ref="J200:L200"/>
    <mergeCell ref="J204:L204"/>
    <mergeCell ref="B211:J212"/>
    <mergeCell ref="B176:AI177"/>
    <mergeCell ref="B179:AI180"/>
    <mergeCell ref="B182:AI185"/>
    <mergeCell ref="AG192:AI193"/>
    <mergeCell ref="AG194:AI195"/>
    <mergeCell ref="AA192:AF193"/>
    <mergeCell ref="AA194:AF195"/>
    <mergeCell ref="U196:W196"/>
    <mergeCell ref="B254:I254"/>
    <mergeCell ref="J254:L254"/>
    <mergeCell ref="B256:I256"/>
    <mergeCell ref="J256:L256"/>
    <mergeCell ref="Q256:X256"/>
    <mergeCell ref="Y256:AA256"/>
    <mergeCell ref="E222:G222"/>
    <mergeCell ref="H222:I222"/>
    <mergeCell ref="E223:G223"/>
    <mergeCell ref="H223:I223"/>
    <mergeCell ref="B235:AI236"/>
    <mergeCell ref="B238:AI241"/>
    <mergeCell ref="B245:J246"/>
    <mergeCell ref="AG248:AI249"/>
    <mergeCell ref="AG250:AI251"/>
    <mergeCell ref="E221:G221"/>
    <mergeCell ref="H221:I221"/>
    <mergeCell ref="Y206:AA206"/>
    <mergeCell ref="Y207:AA207"/>
    <mergeCell ref="B192:I192"/>
    <mergeCell ref="B198:I198"/>
    <mergeCell ref="B200:I200"/>
    <mergeCell ref="B204:I204"/>
    <mergeCell ref="Q192:T192"/>
    <mergeCell ref="Q196:T196"/>
    <mergeCell ref="Q200:X200"/>
    <mergeCell ref="Q201:X201"/>
    <mergeCell ref="Q202:X202"/>
    <mergeCell ref="Q204:X204"/>
    <mergeCell ref="Q205:X205"/>
    <mergeCell ref="Q206:X206"/>
    <mergeCell ref="Q207:X207"/>
    <mergeCell ref="Y200:AA200"/>
    <mergeCell ref="Y201:AA201"/>
    <mergeCell ref="Y202:AA202"/>
    <mergeCell ref="Y204:AA204"/>
    <mergeCell ref="Y205:AA205"/>
    <mergeCell ref="U192:W192"/>
    <mergeCell ref="Y213:AA213"/>
    <mergeCell ref="O213:X213"/>
    <mergeCell ref="O214:X214"/>
    <mergeCell ref="O215:X215"/>
    <mergeCell ref="Y214:AA214"/>
    <mergeCell ref="Y215:AA215"/>
    <mergeCell ref="Y216:AA216"/>
    <mergeCell ref="B266:J267"/>
    <mergeCell ref="J260:L260"/>
    <mergeCell ref="Q260:X260"/>
    <mergeCell ref="Y260:AA260"/>
    <mergeCell ref="Q261:X261"/>
    <mergeCell ref="Y261:AA261"/>
    <mergeCell ref="AA250:AF251"/>
    <mergeCell ref="Q252:T252"/>
    <mergeCell ref="U252:W252"/>
    <mergeCell ref="B248:I248"/>
    <mergeCell ref="J248:L248"/>
    <mergeCell ref="Q248:T248"/>
    <mergeCell ref="U248:W248"/>
    <mergeCell ref="AA248:AF249"/>
    <mergeCell ref="Q257:X257"/>
    <mergeCell ref="Y257:AA257"/>
    <mergeCell ref="B221:D221"/>
    <mergeCell ref="Q258:X258"/>
    <mergeCell ref="Y271:AA271"/>
    <mergeCell ref="B275:D275"/>
    <mergeCell ref="E275:G275"/>
    <mergeCell ref="H275:I275"/>
    <mergeCell ref="Y258:AA258"/>
    <mergeCell ref="B260:I260"/>
    <mergeCell ref="O268:X268"/>
    <mergeCell ref="Y268:AA268"/>
    <mergeCell ref="O269:X269"/>
    <mergeCell ref="Y269:AA269"/>
    <mergeCell ref="O270:X270"/>
    <mergeCell ref="Y270:AA270"/>
    <mergeCell ref="Q262:X262"/>
    <mergeCell ref="Y262:AA262"/>
    <mergeCell ref="Q263:X263"/>
    <mergeCell ref="Y263:AA263"/>
    <mergeCell ref="B283:AI286"/>
    <mergeCell ref="B289:AI292"/>
    <mergeCell ref="B294:AI295"/>
    <mergeCell ref="B297:AI298"/>
    <mergeCell ref="B300:AI303"/>
    <mergeCell ref="E276:G276"/>
    <mergeCell ref="H276:I276"/>
    <mergeCell ref="E277:G277"/>
    <mergeCell ref="H277:I277"/>
    <mergeCell ref="B280:AI281"/>
    <mergeCell ref="E313:G313"/>
    <mergeCell ref="H313:I313"/>
    <mergeCell ref="E314:G314"/>
    <mergeCell ref="H314:I314"/>
    <mergeCell ref="B317:AI318"/>
    <mergeCell ref="B307:F307"/>
    <mergeCell ref="G307:I307"/>
    <mergeCell ref="B308:F308"/>
    <mergeCell ref="G308:I308"/>
    <mergeCell ref="B312:D312"/>
    <mergeCell ref="E312:G312"/>
    <mergeCell ref="H312:I312"/>
    <mergeCell ref="E332:G332"/>
    <mergeCell ref="H332:I332"/>
    <mergeCell ref="E333:G333"/>
    <mergeCell ref="H333:I333"/>
    <mergeCell ref="B320:AI323"/>
    <mergeCell ref="B327:F327"/>
    <mergeCell ref="G327:I327"/>
    <mergeCell ref="B328:F328"/>
    <mergeCell ref="G328:I328"/>
    <mergeCell ref="AG55:AI55"/>
    <mergeCell ref="K216:X216"/>
    <mergeCell ref="K271:X271"/>
    <mergeCell ref="H386:I386"/>
    <mergeCell ref="E387:G387"/>
    <mergeCell ref="H387:I387"/>
    <mergeCell ref="B376:AI377"/>
    <mergeCell ref="B379:AI382"/>
    <mergeCell ref="B385:D385"/>
    <mergeCell ref="E385:G385"/>
    <mergeCell ref="H385:I385"/>
    <mergeCell ref="B371:D371"/>
    <mergeCell ref="E371:G371"/>
    <mergeCell ref="H371:I371"/>
    <mergeCell ref="E372:G372"/>
    <mergeCell ref="H372:I372"/>
    <mergeCell ref="E373:G373"/>
    <mergeCell ref="H373:I373"/>
    <mergeCell ref="E334:G334"/>
    <mergeCell ref="H334:I334"/>
    <mergeCell ref="B337:AI338"/>
    <mergeCell ref="B340:AI343"/>
    <mergeCell ref="B346:AI349"/>
    <mergeCell ref="B332:D332"/>
    <mergeCell ref="B63:AI66"/>
    <mergeCell ref="B18:AF19"/>
    <mergeCell ref="AG18:AI19"/>
    <mergeCell ref="AG20:AI21"/>
    <mergeCell ref="AG47:AI48"/>
    <mergeCell ref="AG49:AI49"/>
    <mergeCell ref="AG50:AI50"/>
    <mergeCell ref="AG51:AI51"/>
    <mergeCell ref="AG52:AI52"/>
    <mergeCell ref="AG53:AI53"/>
    <mergeCell ref="V43:AH44"/>
    <mergeCell ref="B38:AI41"/>
    <mergeCell ref="B31:E32"/>
    <mergeCell ref="S31:V32"/>
    <mergeCell ref="F31:R32"/>
    <mergeCell ref="F33:R34"/>
    <mergeCell ref="W31:AI32"/>
    <mergeCell ref="B36:AI37"/>
    <mergeCell ref="Q24:R25"/>
    <mergeCell ref="B22:E23"/>
    <mergeCell ref="S22:V23"/>
    <mergeCell ref="W22:AG23"/>
    <mergeCell ref="AH22:AI23"/>
    <mergeCell ref="AG54:AI54"/>
  </mergeCells>
  <phoneticPr fontId="3"/>
  <conditionalFormatting sqref="W24:AG25">
    <cfRule type="expression" dxfId="11" priority="11">
      <formula>$W$24="―"</formula>
    </cfRule>
  </conditionalFormatting>
  <conditionalFormatting sqref="F26:R27">
    <cfRule type="expression" dxfId="10" priority="10">
      <formula>$F$26="―"</formula>
    </cfRule>
  </conditionalFormatting>
  <conditionalFormatting sqref="W26:Y27">
    <cfRule type="expression" dxfId="9" priority="9">
      <formula>$W$26="000"</formula>
    </cfRule>
  </conditionalFormatting>
  <conditionalFormatting sqref="AG49:AI49">
    <cfRule type="expression" dxfId="8" priority="8">
      <formula>$AG$49="ＮＧ"</formula>
    </cfRule>
  </conditionalFormatting>
  <conditionalFormatting sqref="AG50:AI50">
    <cfRule type="expression" dxfId="7" priority="7">
      <formula>$AG$50="ＮＧ"</formula>
    </cfRule>
  </conditionalFormatting>
  <conditionalFormatting sqref="AG51:AI51">
    <cfRule type="expression" dxfId="6" priority="6">
      <formula>$AG$51="ＮＧ"</formula>
    </cfRule>
  </conditionalFormatting>
  <conditionalFormatting sqref="AG52:AI52">
    <cfRule type="expression" dxfId="5" priority="5">
      <formula>$AG$52="ＮＧ"</formula>
    </cfRule>
  </conditionalFormatting>
  <conditionalFormatting sqref="AG53:AI53">
    <cfRule type="expression" dxfId="4" priority="4">
      <formula>$AG$53="ＮＧ"</formula>
    </cfRule>
  </conditionalFormatting>
  <conditionalFormatting sqref="AG54:AI54">
    <cfRule type="expression" dxfId="3" priority="3">
      <formula>$AG$54="ＮＧ"</formula>
    </cfRule>
  </conditionalFormatting>
  <conditionalFormatting sqref="AG55:AI55">
    <cfRule type="expression" dxfId="2" priority="2">
      <formula>$AG$55="ＮＧ"</formula>
    </cfRule>
  </conditionalFormatting>
  <conditionalFormatting sqref="AG20:AI21">
    <cfRule type="expression" dxfId="1" priority="1">
      <formula>$AG$20="ＮＧ"</formula>
    </cfRule>
  </conditionalFormatting>
  <dataValidations xWindow="645" yWindow="579" count="26">
    <dataValidation type="list" showInputMessage="1" showErrorMessage="1" sqref="F24:P25">
      <formula1>業種名</formula1>
    </dataValidation>
    <dataValidation type="list" showInputMessage="1" showErrorMessage="1" promptTitle="「業種名」が" prompt="「交通事業」・「下水道事業」・「観光施設事業」・「宅地造成事業」を選択した場合は、プルダウンから「事業名」を選択してください。_x000a_それ以外の「業種名」については、「―」を選択してください。" sqref="W24:AG25">
      <formula1>INDIRECT(F24)</formula1>
    </dataValidation>
    <dataValidation type="textLength" allowBlank="1" showInputMessage="1" showErrorMessage="1" promptTitle="全国地方公共団体コード（６桁）を半角で入力してください。" prompt="　" sqref="AD26:AI27">
      <formula1>6</formula1>
      <formula2>6</formula2>
    </dataValidation>
    <dataValidation allowBlank="1" showInputMessage="1" showErrorMessage="1" promptTitle="上記「業種名」でその他事業・介護サービス事業を選択した場合のみ" prompt="地方公営企業決算状況調査で使用している「施設名」を入力してください。" sqref="F26:R27"/>
    <dataValidation allowBlank="1" showInputMessage="1" showErrorMessage="1" promptTitle="上記「業種名」でその他事業・介護ｻｰﾋﾞｽ事業を選択した場合のみ" prompt="「左記施設」の地方公営企業決算状況調査で使用している「施設コード」を入力してください。" sqref="W26:Y27"/>
    <dataValidation allowBlank="1" showInputMessage="1" showErrorMessage="1" promptTitle="取組の概要について" prompt="抜本的な改革（事業廃止）に関する概要を記載してください。_x000a_事業自体の概要ではありませんので、注意してください。" sqref="B63:B64"/>
    <dataValidation allowBlank="1" showInputMessage="1" showErrorMessage="1" promptTitle="取組の概要について" prompt="予定する抜本的な改革（事業廃止）に関する概要を記載してください。_x000a_事業自体の概要ではありませんので、注意してください。" sqref="B85:AI88"/>
    <dataValidation allowBlank="1" showInputMessage="1" showErrorMessage="1" promptTitle="取組の概要について" prompt="検討中の抜本的な改革（事業廃止）に関する概要を記載してください。_x000a_事業自体の概要ではありませんので、注意してください。" sqref="B108 B113"/>
    <dataValidation allowBlank="1" showInputMessage="1" showErrorMessage="1" promptTitle="取組の概要について" prompt="抜本的な改革（民営化・民間譲渡）に関する概要を記載してください。_x000a_事業自体の概要ではありませんので、注意してください。" sqref="B123:AI126"/>
    <dataValidation allowBlank="1" showInputMessage="1" showErrorMessage="1" promptTitle="取組の概要について" prompt="予定している抜本的な改革（民営化・民間譲渡）に関する概要を記載してください。_x000a_事業自体の概要ではありませんので、注意してください。" sqref="B143:AI146"/>
    <dataValidation allowBlank="1" showInputMessage="1" showErrorMessage="1" promptTitle="取組の概要について" prompt="検討中の抜本的な改革（民営化・民間譲渡）に関する概要を記載してください。_x000a_事業自体の概要ではありませんので、注意してください。" sqref="B163:AI166"/>
    <dataValidation allowBlank="1" showInputMessage="1" showErrorMessage="1" promptTitle="取組の概要について" prompt="抜本的な改革（広域化等）に関する概要を記載してください。_x000a_事業自体の概要ではありませんので、注意してください。" sqref="B182:AI185"/>
    <dataValidation allowBlank="1" showInputMessage="1" showErrorMessage="1" promptTitle="取組の概要について" prompt="予定している抜本的な改革（広域化等）に関する概要を記載してください。_x000a_事業自体の概要ではありませんので、注意してください。" sqref="B238:AI241"/>
    <dataValidation allowBlank="1" showInputMessage="1" showErrorMessage="1" promptTitle="取組の概要について" prompt="抜本的な改革（指定管理者制度）に関する概要を記載してください。_x000a_事業自体の概要ではありませんので、注意してください。" sqref="B300:AI303"/>
    <dataValidation allowBlank="1" showInputMessage="1" showErrorMessage="1" promptTitle="取組の概要について" prompt="予定している抜本的な改革（指定管理者制度）に関する概要を記載してください。_x000a_事業自体の概要ではありませんので、注意してください。" sqref="B320:AI323"/>
    <dataValidation allowBlank="1" showInputMessage="1" showErrorMessage="1" promptTitle="取組の概要について" prompt="抜本的な改革（包括的民間委託）に関する概要を記載してください。_x000a_事業自体の概要ではありませんので、注意してください。" sqref="B359:AI362"/>
    <dataValidation allowBlank="1" showInputMessage="1" showErrorMessage="1" promptTitle="取組の概要について" prompt="検討中の抜本的な改革（包括的民間委託）に関する概要を記載してください。_x000a_事業自体の概要ではありませんので、注意してください。" sqref="B393:AI396"/>
    <dataValidation allowBlank="1" showInputMessage="1" showErrorMessage="1" promptTitle="取組の概要について" prompt="抜本的な改革（ＰＰＰ／ＰＦＩ）に関する概要を記載してください。_x000a_事業自体の概要ではありませんので、注意してください。" sqref="B418:AI421"/>
    <dataValidation allowBlank="1" showInputMessage="1" showErrorMessage="1" promptTitle="取組の概要について" prompt="予定している抜本的な改革（ＰＰＰ／ＰＦＩ）に関する概要を記載してください。_x000a_事業自体の概要ではありませんので、注意してください。" sqref="B439:AI442"/>
    <dataValidation allowBlank="1" showInputMessage="1" showErrorMessage="1" promptTitle="取組の概要について" prompt="検討中の抜本的な改革（ＰＰＰ／ＰＦＩ）に関する概要を記載してください。_x000a_事業自体の概要ではありませんので、注意してください。" sqref="B460:AI463"/>
    <dataValidation allowBlank="1" showInputMessage="1" showErrorMessage="1" promptTitle="取組の概要について" prompt="抜本的な改革（地方独立行政法人への移行）に関する概要を記載してください。_x000a_事業自体の概要ではありませんので、注意してください。" sqref="B477:AI480"/>
    <dataValidation allowBlank="1" showInputMessage="1" showErrorMessage="1" promptTitle="取組の概要について" prompt="予定している抜本的な改革（地方独立行政法人への移行）に関する概要を記載してください。_x000a_事業自体の概要ではありませんので、注意してください。" sqref="B497:AI500"/>
    <dataValidation allowBlank="1" showInputMessage="1" showErrorMessage="1" promptTitle="取組の該当について" prompt="検討中の抜本的な改革（地方独立行政法人への移行）に関する概要を記載してください。_x000a_事業自体の概要ではありませんので、注意してください。" sqref="B517:AI520"/>
    <dataValidation allowBlank="1" showInputMessage="1" showErrorMessage="1" promptTitle="取組の概要について" prompt="検討中の抜本的な改革（広域化等）に関する概要を記載してください。_x000a_事業自体の概要ではありませんので、注意してください。" sqref="B283:AI286"/>
    <dataValidation allowBlank="1" showInputMessage="1" showErrorMessage="1" promptTitle="取組の概要について" prompt="検討中の抜本的な改革（指定管理者制度）に関する概要を記載してください。_x000a_事業自体の概要ではありませんので、注意してください。" sqref="B340:AI343"/>
    <dataValidation allowBlank="1" showInputMessage="1" showErrorMessage="1" promptTitle="取組の概要について" prompt="予定している抜本的な改革（包括的民間委託）に関する概要を記載してください。_x000a_事業自体の概要ではありませんので、注意してください。" sqref="B379:AI382"/>
  </dataValidations>
  <hyperlinks>
    <hyperlink ref="W33" r:id="rId1"/>
  </hyperlinks>
  <printOptions horizontalCentered="1"/>
  <pageMargins left="0.11811023622047245" right="0.11811023622047245" top="0.74803149606299213" bottom="0.74803149606299213" header="0.31496062992125984" footer="0.31496062992125984"/>
  <rowBreaks count="1" manualBreakCount="1">
    <brk id="56" max="35" man="1"/>
  </rowBreaks>
  <drawing r:id="rId3"/>
  <extLst>
    <ext xmlns:x14="http://schemas.microsoft.com/office/spreadsheetml/2009/9/main" uri="{CCE6A557-97BC-4b89-ADB6-D9C93CAAB3DF}">
      <x14:dataValidations xmlns:xm="http://schemas.microsoft.com/office/excel/2006/main" xWindow="645" yWindow="579" count="9">
        <x14:dataValidation type="list" showInputMessage="1" showErrorMessage="1">
          <x14:formula1>
            <xm:f>選択肢BK!$A$2:$A$4</xm:f>
          </x14:formula1>
          <xm:sqref>W22:AG23</xm:sqref>
        </x14:dataValidation>
        <x14:dataValidation type="list" allowBlank="1" showInputMessage="1" showErrorMessage="1">
          <x14:formula1>
            <xm:f>選択肢!$AJ$2:$AJ$3</xm:f>
          </x14:formula1>
          <xm:sqref>R49:T56 G504:I505 G69:I70 G91:I92 J130:L131 J150:L151 J192:L192 U192:W192 U196:W196 J198:L198 J200:L200 Y200:AA202 J204:L204 Y204:AA207 AG192:AI195 AG248:AI251 Y213:AA216 Y256:AA258 J248:L248 U248:W248 U252:W252 J254:L254 J256:L256 J260:L260 Y260:AA263 Y268:AA271 G307:I308 G327:I328 G484:I485 X49:AF55</xm:sqref>
        </x14:dataValidation>
        <x14:dataValidation type="list" allowBlank="1" showInputMessage="1" showErrorMessage="1">
          <x14:formula1>
            <xm:f>選択肢!$AO$2:$AO$32</xm:f>
          </x14:formula1>
          <xm:sqref>E73:G73 E135:G135 E221:G221 E312:G312 E371:G371 E431:G431 E489:G489</xm:sqref>
        </x14:dataValidation>
        <x14:dataValidation type="list" showInputMessage="1" showErrorMessage="1">
          <x14:formula1>
            <xm:f>選択肢!$AO$2:$AO$14</xm:f>
          </x14:formula1>
          <xm:sqref>E74:G74 E97:G97 E136:G136 E222:G222 E313:G313 E372:G372 E432:G432 E490:G490 E156:G156 E276:G276 E333:G333 E386:G386 E453:G453 E510:G510</xm:sqref>
        </x14:dataValidation>
        <x14:dataValidation type="list" showInputMessage="1" showErrorMessage="1">
          <x14:formula1>
            <xm:f>選択肢!$AO$2:$AO$33</xm:f>
          </x14:formula1>
          <xm:sqref>E75:G75 E98:G98 E137:G137 E223:G223 E314:G314 E373:G373 E433:G433 E491:G491 E157:G157 E277:G277 E334:G334 E387:G387 E454:G454 E511:G511</xm:sqref>
        </x14:dataValidation>
        <x14:dataValidation type="list" allowBlank="1" showInputMessage="1" showErrorMessage="1">
          <x14:formula1>
            <xm:f>選択肢!$AO$2:$AO$52</xm:f>
          </x14:formula1>
          <xm:sqref>E96:G96 E155:G155 E275:G275 E332:G332 E385:G385 E452:G452 E509:G509</xm:sqref>
        </x14:dataValidation>
        <x14:dataValidation type="list" allowBlank="1" showInputMessage="1" showErrorMessage="1">
          <x14:formula1>
            <xm:f>選択肢!$AT$2:$AT$9</xm:f>
          </x14:formula1>
          <xm:sqref>B425:L427 B446:L448</xm:sqref>
        </x14:dataValidation>
        <x14:dataValidation type="list" allowBlank="1" showInputMessage="1" showErrorMessage="1">
          <x14:formula1>
            <xm:f>選択肢!$AY$2:$AY$9</xm:f>
          </x14:formula1>
          <xm:sqref>C536:AI538</xm:sqref>
        </x14:dataValidation>
        <x14:dataValidation type="list" allowBlank="1" showInputMessage="1" showErrorMessage="1">
          <x14:formula1>
            <xm:f>選択肢!$BN$2:$BN$3</xm:f>
          </x14:formula1>
          <xm:sqref>O79:Q80 O102:Q103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Z19"/>
  <sheetViews>
    <sheetView view="pageBreakPreview" zoomScale="90" zoomScaleNormal="100" zoomScaleSheetLayoutView="90" workbookViewId="0">
      <selection activeCell="C4" sqref="C4:C8"/>
    </sheetView>
  </sheetViews>
  <sheetFormatPr defaultColWidth="8.875" defaultRowHeight="13.5"/>
  <cols>
    <col min="1" max="1" width="24.125" style="87" customWidth="1"/>
    <col min="2" max="2" width="15.75" style="160" customWidth="1"/>
    <col min="3" max="3" width="10.75" style="87" customWidth="1"/>
    <col min="4" max="4" width="10.75" style="158" customWidth="1"/>
    <col min="5" max="6" width="20.75" style="87" customWidth="1"/>
    <col min="7" max="7" width="20.75" style="158" customWidth="1"/>
    <col min="8" max="9" width="10.75" style="158" customWidth="1"/>
    <col min="10" max="10" width="15.75" style="87" customWidth="1"/>
    <col min="11" max="11" width="10.75" style="87" customWidth="1"/>
    <col min="12" max="12" width="12.75" style="87" customWidth="1"/>
    <col min="13" max="13" width="30.75" style="87" customWidth="1"/>
    <col min="14" max="42" width="7.875" style="87" customWidth="1"/>
    <col min="43" max="43" width="40.75" style="87" customWidth="1"/>
    <col min="44" max="50" width="7.75" style="88" customWidth="1"/>
    <col min="51" max="51" width="40.75" style="87" customWidth="1"/>
    <col min="52" max="58" width="7.75" style="88" customWidth="1"/>
    <col min="59" max="61" width="40.75" style="87" customWidth="1"/>
    <col min="62" max="66" width="7.75" style="88" customWidth="1"/>
    <col min="67" max="67" width="40.75" style="87" customWidth="1"/>
    <col min="68" max="72" width="7.75" style="88" customWidth="1"/>
    <col min="73" max="74" width="40.75" style="87" customWidth="1"/>
    <col min="75" max="75" width="40.75" style="88" customWidth="1"/>
    <col min="76" max="76" width="7.75" style="88" customWidth="1"/>
    <col min="77" max="94" width="7.75" style="87" customWidth="1"/>
    <col min="95" max="97" width="7.75" style="88" customWidth="1"/>
    <col min="98" max="98" width="40.75" style="88" customWidth="1"/>
    <col min="99" max="99" width="7.75" style="88" customWidth="1"/>
    <col min="100" max="117" width="7.75" style="87" customWidth="1"/>
    <col min="118" max="120" width="7.75" style="88" customWidth="1"/>
    <col min="121" max="123" width="40.75" style="87" customWidth="1"/>
    <col min="124" max="128" width="7.75" style="88" customWidth="1"/>
    <col min="129" max="129" width="40.75" style="87" customWidth="1"/>
    <col min="130" max="134" width="7.75" style="88" customWidth="1"/>
    <col min="135" max="137" width="40.75" style="87" customWidth="1"/>
    <col min="138" max="138" width="40.75" style="158" customWidth="1"/>
    <col min="139" max="141" width="7.625" style="88" customWidth="1"/>
    <col min="142" max="142" width="40.75" style="87" customWidth="1"/>
    <col min="143" max="145" width="7.75" style="88" customWidth="1"/>
    <col min="146" max="148" width="40.75" style="87" customWidth="1"/>
    <col min="149" max="151" width="23.25" style="88" customWidth="1"/>
    <col min="152" max="154" width="8.875" style="88"/>
    <col min="155" max="155" width="40.75" style="87" customWidth="1"/>
    <col min="156" max="158" width="23.25" style="88" customWidth="1"/>
    <col min="159" max="161" width="7.75" style="88" customWidth="1"/>
    <col min="162" max="164" width="40.75" style="87" customWidth="1"/>
    <col min="165" max="169" width="7.75" style="88" customWidth="1"/>
    <col min="170" max="170" width="40.75" style="87" customWidth="1"/>
    <col min="171" max="175" width="8.875" style="88"/>
    <col min="176" max="177" width="40.75" style="87" customWidth="1"/>
    <col min="178" max="178" width="20.75" style="87" customWidth="1"/>
    <col min="179" max="180" width="20.75" style="158" customWidth="1"/>
    <col min="181" max="181" width="40.75" style="158" customWidth="1"/>
    <col min="182" max="182" width="40.75" style="87" customWidth="1"/>
    <col min="183" max="16384" width="8.875" style="88"/>
  </cols>
  <sheetData>
    <row r="1" spans="1:182" s="75" customFormat="1" ht="16.149999999999999" customHeight="1"/>
    <row r="2" spans="1:182" s="75" customFormat="1" ht="16.149999999999999" customHeight="1"/>
    <row r="3" spans="1:182" s="75" customFormat="1" ht="16.149999999999999" customHeight="1"/>
    <row r="4" spans="1:182" s="75" customFormat="1" ht="19.149999999999999" customHeight="1">
      <c r="B4" s="308" t="s">
        <v>7319</v>
      </c>
      <c r="C4" s="308" t="s">
        <v>80</v>
      </c>
      <c r="D4" s="316" t="s">
        <v>7306</v>
      </c>
      <c r="E4" s="308" t="s">
        <v>7305</v>
      </c>
      <c r="F4" s="316" t="s">
        <v>60</v>
      </c>
      <c r="G4" s="316" t="s">
        <v>7307</v>
      </c>
      <c r="H4" s="316" t="s">
        <v>7308</v>
      </c>
      <c r="I4" s="308" t="s">
        <v>59</v>
      </c>
      <c r="J4" s="308" t="s">
        <v>62</v>
      </c>
      <c r="K4" s="308" t="s">
        <v>63</v>
      </c>
      <c r="L4" s="308" t="s">
        <v>64</v>
      </c>
      <c r="M4" s="308" t="s">
        <v>65</v>
      </c>
      <c r="N4" s="311" t="s">
        <v>81</v>
      </c>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1" t="s">
        <v>128</v>
      </c>
      <c r="AR4" s="312"/>
      <c r="AS4" s="312"/>
      <c r="AT4" s="312"/>
      <c r="AU4" s="312"/>
      <c r="AV4" s="312"/>
      <c r="AW4" s="312"/>
      <c r="AX4" s="313"/>
      <c r="AY4" s="311" t="s">
        <v>129</v>
      </c>
      <c r="AZ4" s="312"/>
      <c r="BA4" s="312"/>
      <c r="BB4" s="312"/>
      <c r="BC4" s="312"/>
      <c r="BD4" s="312"/>
      <c r="BE4" s="312"/>
      <c r="BF4" s="313"/>
      <c r="BG4" s="321" t="s">
        <v>131</v>
      </c>
      <c r="BH4" s="321"/>
      <c r="BI4" s="321" t="s">
        <v>133</v>
      </c>
      <c r="BJ4" s="321"/>
      <c r="BK4" s="321"/>
      <c r="BL4" s="321"/>
      <c r="BM4" s="321"/>
      <c r="BN4" s="321"/>
      <c r="BO4" s="321" t="s">
        <v>134</v>
      </c>
      <c r="BP4" s="321"/>
      <c r="BQ4" s="321"/>
      <c r="BR4" s="321"/>
      <c r="BS4" s="321"/>
      <c r="BT4" s="321"/>
      <c r="BU4" s="321" t="s">
        <v>135</v>
      </c>
      <c r="BV4" s="321"/>
      <c r="BW4" s="311" t="s">
        <v>136</v>
      </c>
      <c r="BX4" s="312"/>
      <c r="BY4" s="312"/>
      <c r="BZ4" s="312"/>
      <c r="CA4" s="312"/>
      <c r="CB4" s="312"/>
      <c r="CC4" s="312"/>
      <c r="CD4" s="312"/>
      <c r="CE4" s="312"/>
      <c r="CF4" s="312"/>
      <c r="CG4" s="312"/>
      <c r="CH4" s="312"/>
      <c r="CI4" s="312"/>
      <c r="CJ4" s="312"/>
      <c r="CK4" s="312"/>
      <c r="CL4" s="312"/>
      <c r="CM4" s="312"/>
      <c r="CN4" s="312"/>
      <c r="CO4" s="312"/>
      <c r="CP4" s="312"/>
      <c r="CQ4" s="312"/>
      <c r="CR4" s="312"/>
      <c r="CS4" s="313"/>
      <c r="CT4" s="311" t="s">
        <v>157</v>
      </c>
      <c r="CU4" s="312"/>
      <c r="CV4" s="312"/>
      <c r="CW4" s="312"/>
      <c r="CX4" s="312"/>
      <c r="CY4" s="312"/>
      <c r="CZ4" s="312"/>
      <c r="DA4" s="312"/>
      <c r="DB4" s="312"/>
      <c r="DC4" s="312"/>
      <c r="DD4" s="312"/>
      <c r="DE4" s="312"/>
      <c r="DF4" s="312"/>
      <c r="DG4" s="312"/>
      <c r="DH4" s="312"/>
      <c r="DI4" s="312"/>
      <c r="DJ4" s="312"/>
      <c r="DK4" s="312"/>
      <c r="DL4" s="312"/>
      <c r="DM4" s="312"/>
      <c r="DN4" s="312"/>
      <c r="DO4" s="312"/>
      <c r="DP4" s="313"/>
      <c r="DQ4" s="321" t="s">
        <v>158</v>
      </c>
      <c r="DR4" s="321"/>
      <c r="DS4" s="321" t="s">
        <v>159</v>
      </c>
      <c r="DT4" s="321"/>
      <c r="DU4" s="321"/>
      <c r="DV4" s="321"/>
      <c r="DW4" s="321"/>
      <c r="DX4" s="321"/>
      <c r="DY4" s="321" t="s">
        <v>161</v>
      </c>
      <c r="DZ4" s="321"/>
      <c r="EA4" s="321"/>
      <c r="EB4" s="321"/>
      <c r="EC4" s="321"/>
      <c r="ED4" s="321"/>
      <c r="EE4" s="321" t="s">
        <v>162</v>
      </c>
      <c r="EF4" s="321"/>
      <c r="EG4" s="321" t="s">
        <v>163</v>
      </c>
      <c r="EH4" s="321"/>
      <c r="EI4" s="321"/>
      <c r="EJ4" s="321"/>
      <c r="EK4" s="321"/>
      <c r="EL4" s="321" t="s">
        <v>165</v>
      </c>
      <c r="EM4" s="321"/>
      <c r="EN4" s="321"/>
      <c r="EO4" s="321"/>
      <c r="EP4" s="321" t="s">
        <v>166</v>
      </c>
      <c r="EQ4" s="321"/>
      <c r="ER4" s="321" t="s">
        <v>7314</v>
      </c>
      <c r="ES4" s="321"/>
      <c r="ET4" s="321"/>
      <c r="EU4" s="321"/>
      <c r="EV4" s="321"/>
      <c r="EW4" s="321"/>
      <c r="EX4" s="321"/>
      <c r="EY4" s="321" t="s">
        <v>7315</v>
      </c>
      <c r="EZ4" s="321"/>
      <c r="FA4" s="321"/>
      <c r="FB4" s="321"/>
      <c r="FC4" s="321"/>
      <c r="FD4" s="321"/>
      <c r="FE4" s="321"/>
      <c r="FF4" s="321" t="s">
        <v>7316</v>
      </c>
      <c r="FG4" s="321"/>
      <c r="FH4" s="321" t="s">
        <v>170</v>
      </c>
      <c r="FI4" s="321"/>
      <c r="FJ4" s="321"/>
      <c r="FK4" s="321"/>
      <c r="FL4" s="321"/>
      <c r="FM4" s="321"/>
      <c r="FN4" s="321" t="s">
        <v>171</v>
      </c>
      <c r="FO4" s="321"/>
      <c r="FP4" s="321"/>
      <c r="FQ4" s="321"/>
      <c r="FR4" s="321"/>
      <c r="FS4" s="321"/>
      <c r="FT4" s="321" t="s">
        <v>172</v>
      </c>
      <c r="FU4" s="321"/>
      <c r="FV4" s="321" t="s">
        <v>173</v>
      </c>
      <c r="FW4" s="321"/>
      <c r="FX4" s="321"/>
      <c r="FY4" s="321"/>
      <c r="FZ4" s="321"/>
    </row>
    <row r="5" spans="1:182" s="75" customFormat="1" ht="19.149999999999999" customHeight="1">
      <c r="B5" s="309"/>
      <c r="C5" s="309"/>
      <c r="D5" s="317"/>
      <c r="E5" s="309"/>
      <c r="F5" s="309"/>
      <c r="G5" s="317"/>
      <c r="H5" s="317"/>
      <c r="I5" s="309"/>
      <c r="J5" s="309"/>
      <c r="K5" s="309"/>
      <c r="L5" s="309"/>
      <c r="M5" s="309"/>
      <c r="N5" s="311" t="s">
        <v>7309</v>
      </c>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9" t="s">
        <v>130</v>
      </c>
      <c r="AR5" s="321" t="s">
        <v>183</v>
      </c>
      <c r="AS5" s="321"/>
      <c r="AT5" s="321" t="s">
        <v>124</v>
      </c>
      <c r="AU5" s="321"/>
      <c r="AV5" s="321"/>
      <c r="AW5" s="314" t="s">
        <v>7312</v>
      </c>
      <c r="AX5" s="315"/>
      <c r="AY5" s="319" t="s">
        <v>130</v>
      </c>
      <c r="AZ5" s="321" t="s">
        <v>183</v>
      </c>
      <c r="BA5" s="321"/>
      <c r="BB5" s="321" t="s">
        <v>124</v>
      </c>
      <c r="BC5" s="321"/>
      <c r="BD5" s="321"/>
      <c r="BE5" s="314" t="s">
        <v>7312</v>
      </c>
      <c r="BF5" s="315"/>
      <c r="BG5" s="319" t="s">
        <v>130</v>
      </c>
      <c r="BH5" s="319" t="s">
        <v>132</v>
      </c>
      <c r="BI5" s="319" t="s">
        <v>130</v>
      </c>
      <c r="BJ5" s="321" t="s">
        <v>183</v>
      </c>
      <c r="BK5" s="321"/>
      <c r="BL5" s="321" t="s">
        <v>124</v>
      </c>
      <c r="BM5" s="321"/>
      <c r="BN5" s="321"/>
      <c r="BO5" s="319" t="s">
        <v>130</v>
      </c>
      <c r="BP5" s="321" t="s">
        <v>183</v>
      </c>
      <c r="BQ5" s="321"/>
      <c r="BR5" s="321" t="s">
        <v>124</v>
      </c>
      <c r="BS5" s="321"/>
      <c r="BT5" s="321"/>
      <c r="BU5" s="319" t="s">
        <v>130</v>
      </c>
      <c r="BV5" s="319" t="s">
        <v>132</v>
      </c>
      <c r="BW5" s="322" t="s">
        <v>130</v>
      </c>
      <c r="BX5" s="311" t="s">
        <v>137</v>
      </c>
      <c r="BY5" s="312"/>
      <c r="BZ5" s="312"/>
      <c r="CA5" s="312"/>
      <c r="CB5" s="312"/>
      <c r="CC5" s="312"/>
      <c r="CD5" s="312"/>
      <c r="CE5" s="312"/>
      <c r="CF5" s="312"/>
      <c r="CG5" s="312"/>
      <c r="CH5" s="312"/>
      <c r="CI5" s="312"/>
      <c r="CJ5" s="312"/>
      <c r="CK5" s="312"/>
      <c r="CL5" s="313"/>
      <c r="CM5" s="311" t="s">
        <v>152</v>
      </c>
      <c r="CN5" s="312"/>
      <c r="CO5" s="312"/>
      <c r="CP5" s="313"/>
      <c r="CQ5" s="323" t="s">
        <v>124</v>
      </c>
      <c r="CR5" s="323"/>
      <c r="CS5" s="323"/>
      <c r="CT5" s="322" t="s">
        <v>130</v>
      </c>
      <c r="CU5" s="311" t="s">
        <v>137</v>
      </c>
      <c r="CV5" s="312"/>
      <c r="CW5" s="312"/>
      <c r="CX5" s="312"/>
      <c r="CY5" s="312"/>
      <c r="CZ5" s="312"/>
      <c r="DA5" s="312"/>
      <c r="DB5" s="312"/>
      <c r="DC5" s="312"/>
      <c r="DD5" s="312"/>
      <c r="DE5" s="312"/>
      <c r="DF5" s="312"/>
      <c r="DG5" s="312"/>
      <c r="DH5" s="312"/>
      <c r="DI5" s="313"/>
      <c r="DJ5" s="311" t="s">
        <v>152</v>
      </c>
      <c r="DK5" s="312"/>
      <c r="DL5" s="312"/>
      <c r="DM5" s="313"/>
      <c r="DN5" s="323" t="s">
        <v>124</v>
      </c>
      <c r="DO5" s="323"/>
      <c r="DP5" s="323"/>
      <c r="DQ5" s="319" t="s">
        <v>130</v>
      </c>
      <c r="DR5" s="319" t="s">
        <v>132</v>
      </c>
      <c r="DS5" s="319" t="s">
        <v>130</v>
      </c>
      <c r="DT5" s="321" t="s">
        <v>160</v>
      </c>
      <c r="DU5" s="321"/>
      <c r="DV5" s="321" t="s">
        <v>124</v>
      </c>
      <c r="DW5" s="321"/>
      <c r="DX5" s="321"/>
      <c r="DY5" s="319" t="s">
        <v>130</v>
      </c>
      <c r="DZ5" s="321" t="s">
        <v>160</v>
      </c>
      <c r="EA5" s="321"/>
      <c r="EB5" s="321" t="s">
        <v>124</v>
      </c>
      <c r="EC5" s="321"/>
      <c r="ED5" s="321"/>
      <c r="EE5" s="319" t="s">
        <v>130</v>
      </c>
      <c r="EF5" s="319" t="s">
        <v>132</v>
      </c>
      <c r="EG5" s="319" t="s">
        <v>130</v>
      </c>
      <c r="EH5" s="319" t="s">
        <v>7313</v>
      </c>
      <c r="EI5" s="321" t="s">
        <v>124</v>
      </c>
      <c r="EJ5" s="321"/>
      <c r="EK5" s="321"/>
      <c r="EL5" s="319" t="s">
        <v>130</v>
      </c>
      <c r="EM5" s="321" t="s">
        <v>164</v>
      </c>
      <c r="EN5" s="321"/>
      <c r="EO5" s="321"/>
      <c r="EP5" s="319" t="s">
        <v>130</v>
      </c>
      <c r="EQ5" s="319" t="s">
        <v>132</v>
      </c>
      <c r="ER5" s="319" t="s">
        <v>130</v>
      </c>
      <c r="ES5" s="321" t="s">
        <v>160</v>
      </c>
      <c r="ET5" s="321"/>
      <c r="EU5" s="321"/>
      <c r="EV5" s="321" t="s">
        <v>124</v>
      </c>
      <c r="EW5" s="321"/>
      <c r="EX5" s="321"/>
      <c r="EY5" s="319" t="s">
        <v>130</v>
      </c>
      <c r="EZ5" s="311" t="s">
        <v>160</v>
      </c>
      <c r="FA5" s="312"/>
      <c r="FB5" s="313"/>
      <c r="FC5" s="321" t="s">
        <v>124</v>
      </c>
      <c r="FD5" s="321"/>
      <c r="FE5" s="321"/>
      <c r="FF5" s="319" t="s">
        <v>130</v>
      </c>
      <c r="FG5" s="319" t="s">
        <v>132</v>
      </c>
      <c r="FH5" s="319" t="s">
        <v>130</v>
      </c>
      <c r="FI5" s="321" t="s">
        <v>160</v>
      </c>
      <c r="FJ5" s="321"/>
      <c r="FK5" s="321" t="s">
        <v>124</v>
      </c>
      <c r="FL5" s="321"/>
      <c r="FM5" s="321"/>
      <c r="FN5" s="319" t="s">
        <v>130</v>
      </c>
      <c r="FO5" s="321" t="s">
        <v>160</v>
      </c>
      <c r="FP5" s="321"/>
      <c r="FQ5" s="321" t="s">
        <v>124</v>
      </c>
      <c r="FR5" s="321"/>
      <c r="FS5" s="321"/>
      <c r="FT5" s="319" t="s">
        <v>130</v>
      </c>
      <c r="FU5" s="319" t="s">
        <v>132</v>
      </c>
      <c r="FV5" s="311" t="s">
        <v>7318</v>
      </c>
      <c r="FW5" s="312"/>
      <c r="FX5" s="313"/>
      <c r="FY5" s="308" t="s">
        <v>7317</v>
      </c>
      <c r="FZ5" s="319" t="s">
        <v>174</v>
      </c>
    </row>
    <row r="6" spans="1:182" s="75" customFormat="1" ht="19.149999999999999" customHeight="1">
      <c r="B6" s="309"/>
      <c r="C6" s="309"/>
      <c r="D6" s="317"/>
      <c r="E6" s="309"/>
      <c r="F6" s="309"/>
      <c r="G6" s="317"/>
      <c r="H6" s="317"/>
      <c r="I6" s="309"/>
      <c r="J6" s="309"/>
      <c r="K6" s="309"/>
      <c r="L6" s="309"/>
      <c r="M6" s="309"/>
      <c r="N6" s="311" t="s">
        <v>112</v>
      </c>
      <c r="O6" s="312"/>
      <c r="P6" s="312"/>
      <c r="Q6" s="313"/>
      <c r="R6" s="311" t="s">
        <v>114</v>
      </c>
      <c r="S6" s="312"/>
      <c r="T6" s="312"/>
      <c r="U6" s="313"/>
      <c r="V6" s="311" t="s">
        <v>115</v>
      </c>
      <c r="W6" s="312"/>
      <c r="X6" s="312"/>
      <c r="Y6" s="313"/>
      <c r="Z6" s="311" t="s">
        <v>116</v>
      </c>
      <c r="AA6" s="312"/>
      <c r="AB6" s="312"/>
      <c r="AC6" s="313"/>
      <c r="AD6" s="311" t="s">
        <v>117</v>
      </c>
      <c r="AE6" s="312"/>
      <c r="AF6" s="312"/>
      <c r="AG6" s="313"/>
      <c r="AH6" s="343" t="s">
        <v>118</v>
      </c>
      <c r="AI6" s="344"/>
      <c r="AJ6" s="344"/>
      <c r="AK6" s="345"/>
      <c r="AL6" s="311" t="s">
        <v>119</v>
      </c>
      <c r="AM6" s="312"/>
      <c r="AN6" s="312"/>
      <c r="AO6" s="312"/>
      <c r="AP6" s="74" t="s">
        <v>120</v>
      </c>
      <c r="AQ6" s="320"/>
      <c r="AR6" s="308" t="s">
        <v>123</v>
      </c>
      <c r="AS6" s="308" t="s">
        <v>122</v>
      </c>
      <c r="AT6" s="308" t="s">
        <v>125</v>
      </c>
      <c r="AU6" s="308" t="s">
        <v>126</v>
      </c>
      <c r="AV6" s="308" t="s">
        <v>127</v>
      </c>
      <c r="AW6" s="316" t="s">
        <v>7310</v>
      </c>
      <c r="AX6" s="316" t="s">
        <v>7311</v>
      </c>
      <c r="AY6" s="320"/>
      <c r="AZ6" s="308" t="s">
        <v>123</v>
      </c>
      <c r="BA6" s="308" t="s">
        <v>122</v>
      </c>
      <c r="BB6" s="308" t="s">
        <v>125</v>
      </c>
      <c r="BC6" s="308" t="s">
        <v>126</v>
      </c>
      <c r="BD6" s="308" t="s">
        <v>127</v>
      </c>
      <c r="BE6" s="316" t="s">
        <v>7310</v>
      </c>
      <c r="BF6" s="316" t="s">
        <v>7311</v>
      </c>
      <c r="BG6" s="320"/>
      <c r="BH6" s="320"/>
      <c r="BI6" s="320"/>
      <c r="BJ6" s="308" t="s">
        <v>123</v>
      </c>
      <c r="BK6" s="308" t="s">
        <v>122</v>
      </c>
      <c r="BL6" s="308" t="s">
        <v>2</v>
      </c>
      <c r="BM6" s="308" t="s">
        <v>126</v>
      </c>
      <c r="BN6" s="308" t="s">
        <v>127</v>
      </c>
      <c r="BO6" s="320"/>
      <c r="BP6" s="308" t="s">
        <v>123</v>
      </c>
      <c r="BQ6" s="308" t="s">
        <v>122</v>
      </c>
      <c r="BR6" s="308" t="s">
        <v>2</v>
      </c>
      <c r="BS6" s="308" t="s">
        <v>126</v>
      </c>
      <c r="BT6" s="308" t="s">
        <v>127</v>
      </c>
      <c r="BU6" s="320"/>
      <c r="BV6" s="320"/>
      <c r="BW6" s="320"/>
      <c r="BX6" s="324" t="s">
        <v>143</v>
      </c>
      <c r="BY6" s="76"/>
      <c r="BZ6" s="76"/>
      <c r="CA6" s="76"/>
      <c r="CB6" s="77"/>
      <c r="CC6" s="340" t="s">
        <v>142</v>
      </c>
      <c r="CD6" s="352" t="s">
        <v>141</v>
      </c>
      <c r="CE6" s="67"/>
      <c r="CF6" s="67"/>
      <c r="CG6" s="68"/>
      <c r="CH6" s="347" t="s">
        <v>147</v>
      </c>
      <c r="CI6" s="78"/>
      <c r="CJ6" s="78"/>
      <c r="CK6" s="78"/>
      <c r="CL6" s="68"/>
      <c r="CM6" s="340" t="s">
        <v>153</v>
      </c>
      <c r="CN6" s="340" t="s">
        <v>154</v>
      </c>
      <c r="CO6" s="340" t="s">
        <v>155</v>
      </c>
      <c r="CP6" s="340" t="s">
        <v>156</v>
      </c>
      <c r="CQ6" s="308" t="s">
        <v>2</v>
      </c>
      <c r="CR6" s="308" t="s">
        <v>126</v>
      </c>
      <c r="CS6" s="308" t="s">
        <v>127</v>
      </c>
      <c r="CT6" s="320"/>
      <c r="CU6" s="324" t="s">
        <v>82</v>
      </c>
      <c r="CV6" s="76"/>
      <c r="CW6" s="76"/>
      <c r="CX6" s="76"/>
      <c r="CY6" s="77"/>
      <c r="CZ6" s="327" t="s">
        <v>83</v>
      </c>
      <c r="DA6" s="330" t="s">
        <v>141</v>
      </c>
      <c r="DB6" s="67"/>
      <c r="DC6" s="67"/>
      <c r="DD6" s="68"/>
      <c r="DE6" s="333" t="s">
        <v>84</v>
      </c>
      <c r="DF6" s="78"/>
      <c r="DG6" s="78"/>
      <c r="DH6" s="78"/>
      <c r="DI6" s="68"/>
      <c r="DJ6" s="327" t="s">
        <v>153</v>
      </c>
      <c r="DK6" s="327" t="s">
        <v>154</v>
      </c>
      <c r="DL6" s="327" t="s">
        <v>155</v>
      </c>
      <c r="DM6" s="327" t="s">
        <v>156</v>
      </c>
      <c r="DN6" s="308" t="s">
        <v>2</v>
      </c>
      <c r="DO6" s="308" t="s">
        <v>126</v>
      </c>
      <c r="DP6" s="308" t="s">
        <v>127</v>
      </c>
      <c r="DQ6" s="320"/>
      <c r="DR6" s="320"/>
      <c r="DS6" s="320"/>
      <c r="DT6" s="308" t="s">
        <v>75</v>
      </c>
      <c r="DU6" s="308" t="s">
        <v>0</v>
      </c>
      <c r="DV6" s="308" t="s">
        <v>2</v>
      </c>
      <c r="DW6" s="308" t="s">
        <v>126</v>
      </c>
      <c r="DX6" s="308" t="s">
        <v>127</v>
      </c>
      <c r="DY6" s="320"/>
      <c r="DZ6" s="308" t="s">
        <v>75</v>
      </c>
      <c r="EA6" s="308" t="s">
        <v>0</v>
      </c>
      <c r="EB6" s="308" t="s">
        <v>2</v>
      </c>
      <c r="EC6" s="308" t="s">
        <v>126</v>
      </c>
      <c r="ED6" s="308" t="s">
        <v>127</v>
      </c>
      <c r="EE6" s="320"/>
      <c r="EF6" s="320"/>
      <c r="EG6" s="320"/>
      <c r="EH6" s="320"/>
      <c r="EI6" s="308" t="s">
        <v>2</v>
      </c>
      <c r="EJ6" s="308" t="s">
        <v>126</v>
      </c>
      <c r="EK6" s="308" t="s">
        <v>127</v>
      </c>
      <c r="EL6" s="320"/>
      <c r="EM6" s="308" t="s">
        <v>2</v>
      </c>
      <c r="EN6" s="308" t="s">
        <v>126</v>
      </c>
      <c r="EO6" s="308" t="s">
        <v>127</v>
      </c>
      <c r="EP6" s="320"/>
      <c r="EQ6" s="320"/>
      <c r="ER6" s="320"/>
      <c r="ES6" s="308" t="s">
        <v>167</v>
      </c>
      <c r="ET6" s="308" t="s">
        <v>168</v>
      </c>
      <c r="EU6" s="308" t="s">
        <v>169</v>
      </c>
      <c r="EV6" s="308" t="s">
        <v>2</v>
      </c>
      <c r="EW6" s="308" t="s">
        <v>126</v>
      </c>
      <c r="EX6" s="308" t="s">
        <v>127</v>
      </c>
      <c r="EY6" s="320"/>
      <c r="EZ6" s="308" t="s">
        <v>167</v>
      </c>
      <c r="FA6" s="308" t="s">
        <v>168</v>
      </c>
      <c r="FB6" s="308" t="s">
        <v>169</v>
      </c>
      <c r="FC6" s="308" t="s">
        <v>2</v>
      </c>
      <c r="FD6" s="308" t="s">
        <v>126</v>
      </c>
      <c r="FE6" s="308" t="s">
        <v>127</v>
      </c>
      <c r="FF6" s="320"/>
      <c r="FG6" s="320"/>
      <c r="FH6" s="320"/>
      <c r="FI6" s="308" t="s">
        <v>78</v>
      </c>
      <c r="FJ6" s="308" t="s">
        <v>33</v>
      </c>
      <c r="FK6" s="308" t="s">
        <v>2</v>
      </c>
      <c r="FL6" s="308" t="s">
        <v>126</v>
      </c>
      <c r="FM6" s="308" t="s">
        <v>127</v>
      </c>
      <c r="FN6" s="320"/>
      <c r="FO6" s="308" t="s">
        <v>78</v>
      </c>
      <c r="FP6" s="308" t="s">
        <v>33</v>
      </c>
      <c r="FQ6" s="308" t="s">
        <v>2</v>
      </c>
      <c r="FR6" s="308" t="s">
        <v>126</v>
      </c>
      <c r="FS6" s="308" t="s">
        <v>127</v>
      </c>
      <c r="FT6" s="320"/>
      <c r="FU6" s="320"/>
      <c r="FV6" s="308" t="s">
        <v>167</v>
      </c>
      <c r="FW6" s="308" t="s">
        <v>168</v>
      </c>
      <c r="FX6" s="308" t="s">
        <v>169</v>
      </c>
      <c r="FY6" s="309"/>
      <c r="FZ6" s="320"/>
    </row>
    <row r="7" spans="1:182" s="79" customFormat="1" ht="19.899999999999999" customHeight="1">
      <c r="B7" s="309"/>
      <c r="C7" s="309"/>
      <c r="D7" s="317"/>
      <c r="E7" s="309"/>
      <c r="F7" s="309"/>
      <c r="G7" s="317"/>
      <c r="H7" s="317"/>
      <c r="I7" s="309"/>
      <c r="J7" s="309"/>
      <c r="K7" s="309"/>
      <c r="L7" s="309"/>
      <c r="M7" s="309"/>
      <c r="N7" s="338" t="s">
        <v>121</v>
      </c>
      <c r="O7" s="67"/>
      <c r="P7" s="67"/>
      <c r="Q7" s="68"/>
      <c r="R7" s="338" t="s">
        <v>121</v>
      </c>
      <c r="S7" s="67"/>
      <c r="T7" s="67"/>
      <c r="U7" s="68"/>
      <c r="V7" s="338" t="s">
        <v>121</v>
      </c>
      <c r="W7" s="67"/>
      <c r="X7" s="67"/>
      <c r="Y7" s="68"/>
      <c r="Z7" s="338" t="s">
        <v>121</v>
      </c>
      <c r="AA7" s="67"/>
      <c r="AB7" s="67"/>
      <c r="AC7" s="68"/>
      <c r="AD7" s="338" t="s">
        <v>121</v>
      </c>
      <c r="AE7" s="67"/>
      <c r="AF7" s="67"/>
      <c r="AG7" s="68"/>
      <c r="AH7" s="338" t="s">
        <v>121</v>
      </c>
      <c r="AI7" s="67"/>
      <c r="AJ7" s="67"/>
      <c r="AK7" s="68"/>
      <c r="AL7" s="338" t="s">
        <v>121</v>
      </c>
      <c r="AM7" s="67"/>
      <c r="AN7" s="67"/>
      <c r="AO7" s="68"/>
      <c r="AP7" s="346" t="s">
        <v>121</v>
      </c>
      <c r="AQ7" s="320"/>
      <c r="AR7" s="320"/>
      <c r="AS7" s="320"/>
      <c r="AT7" s="320"/>
      <c r="AU7" s="320"/>
      <c r="AV7" s="320"/>
      <c r="AW7" s="317"/>
      <c r="AX7" s="317"/>
      <c r="AY7" s="320"/>
      <c r="AZ7" s="320"/>
      <c r="BA7" s="320"/>
      <c r="BB7" s="320"/>
      <c r="BC7" s="320"/>
      <c r="BD7" s="320"/>
      <c r="BE7" s="317"/>
      <c r="BF7" s="317"/>
      <c r="BG7" s="320"/>
      <c r="BH7" s="320"/>
      <c r="BI7" s="320"/>
      <c r="BJ7" s="320"/>
      <c r="BK7" s="320"/>
      <c r="BL7" s="320"/>
      <c r="BM7" s="320"/>
      <c r="BN7" s="320"/>
      <c r="BO7" s="320"/>
      <c r="BP7" s="320"/>
      <c r="BQ7" s="320"/>
      <c r="BR7" s="320"/>
      <c r="BS7" s="320"/>
      <c r="BT7" s="320"/>
      <c r="BU7" s="320"/>
      <c r="BV7" s="320"/>
      <c r="BW7" s="320"/>
      <c r="BX7" s="325"/>
      <c r="BY7" s="338" t="s">
        <v>138</v>
      </c>
      <c r="BZ7" s="80"/>
      <c r="CA7" s="81"/>
      <c r="CB7" s="355" t="s">
        <v>175</v>
      </c>
      <c r="CC7" s="350"/>
      <c r="CD7" s="353"/>
      <c r="CE7" s="340" t="s">
        <v>144</v>
      </c>
      <c r="CF7" s="340" t="s">
        <v>145</v>
      </c>
      <c r="CG7" s="340" t="s">
        <v>146</v>
      </c>
      <c r="CH7" s="348"/>
      <c r="CI7" s="340" t="s">
        <v>148</v>
      </c>
      <c r="CJ7" s="340" t="s">
        <v>149</v>
      </c>
      <c r="CK7" s="340" t="s">
        <v>150</v>
      </c>
      <c r="CL7" s="340" t="s">
        <v>151</v>
      </c>
      <c r="CM7" s="342"/>
      <c r="CN7" s="342"/>
      <c r="CO7" s="342"/>
      <c r="CP7" s="342"/>
      <c r="CQ7" s="320"/>
      <c r="CR7" s="320"/>
      <c r="CS7" s="320"/>
      <c r="CT7" s="320"/>
      <c r="CU7" s="325"/>
      <c r="CV7" s="338" t="s">
        <v>72</v>
      </c>
      <c r="CW7" s="80"/>
      <c r="CX7" s="81"/>
      <c r="CY7" s="355" t="s">
        <v>175</v>
      </c>
      <c r="CZ7" s="328"/>
      <c r="DA7" s="331"/>
      <c r="DB7" s="327" t="s">
        <v>73</v>
      </c>
      <c r="DC7" s="327" t="s">
        <v>74</v>
      </c>
      <c r="DD7" s="327" t="s">
        <v>146</v>
      </c>
      <c r="DE7" s="334"/>
      <c r="DF7" s="327" t="s">
        <v>148</v>
      </c>
      <c r="DG7" s="327" t="s">
        <v>149</v>
      </c>
      <c r="DH7" s="327" t="s">
        <v>150</v>
      </c>
      <c r="DI7" s="327" t="s">
        <v>151</v>
      </c>
      <c r="DJ7" s="336"/>
      <c r="DK7" s="336"/>
      <c r="DL7" s="336"/>
      <c r="DM7" s="336"/>
      <c r="DN7" s="320"/>
      <c r="DO7" s="320"/>
      <c r="DP7" s="320"/>
      <c r="DQ7" s="320"/>
      <c r="DR7" s="320"/>
      <c r="DS7" s="320"/>
      <c r="DT7" s="320"/>
      <c r="DU7" s="320"/>
      <c r="DV7" s="320"/>
      <c r="DW7" s="320"/>
      <c r="DX7" s="320"/>
      <c r="DY7" s="320"/>
      <c r="DZ7" s="320"/>
      <c r="EA7" s="320"/>
      <c r="EB7" s="320"/>
      <c r="EC7" s="320"/>
      <c r="ED7" s="320"/>
      <c r="EE7" s="320"/>
      <c r="EF7" s="320"/>
      <c r="EG7" s="320"/>
      <c r="EH7" s="320"/>
      <c r="EI7" s="320"/>
      <c r="EJ7" s="320"/>
      <c r="EK7" s="320"/>
      <c r="EL7" s="320"/>
      <c r="EM7" s="320"/>
      <c r="EN7" s="320"/>
      <c r="EO7" s="320"/>
      <c r="EP7" s="320"/>
      <c r="EQ7" s="320"/>
      <c r="ER7" s="320"/>
      <c r="ES7" s="320"/>
      <c r="ET7" s="320"/>
      <c r="EU7" s="320"/>
      <c r="EV7" s="320"/>
      <c r="EW7" s="320"/>
      <c r="EX7" s="320"/>
      <c r="EY7" s="320"/>
      <c r="EZ7" s="320"/>
      <c r="FA7" s="320"/>
      <c r="FB7" s="320"/>
      <c r="FC7" s="320"/>
      <c r="FD7" s="320"/>
      <c r="FE7" s="320"/>
      <c r="FF7" s="320"/>
      <c r="FG7" s="320"/>
      <c r="FH7" s="320"/>
      <c r="FI7" s="320"/>
      <c r="FJ7" s="320"/>
      <c r="FK7" s="320"/>
      <c r="FL7" s="320"/>
      <c r="FM7" s="320"/>
      <c r="FN7" s="320"/>
      <c r="FO7" s="320"/>
      <c r="FP7" s="320"/>
      <c r="FQ7" s="320"/>
      <c r="FR7" s="320"/>
      <c r="FS7" s="320"/>
      <c r="FT7" s="320"/>
      <c r="FU7" s="320"/>
      <c r="FV7" s="320"/>
      <c r="FW7" s="320"/>
      <c r="FX7" s="320"/>
      <c r="FY7" s="309"/>
      <c r="FZ7" s="320"/>
    </row>
    <row r="8" spans="1:182" s="79" customFormat="1" ht="130.9" customHeight="1">
      <c r="B8" s="323"/>
      <c r="C8" s="310"/>
      <c r="D8" s="318"/>
      <c r="E8" s="310"/>
      <c r="F8" s="310"/>
      <c r="G8" s="318"/>
      <c r="H8" s="318"/>
      <c r="I8" s="310"/>
      <c r="J8" s="310"/>
      <c r="K8" s="310"/>
      <c r="L8" s="310"/>
      <c r="M8" s="310"/>
      <c r="N8" s="310"/>
      <c r="O8" s="73" t="s">
        <v>113</v>
      </c>
      <c r="P8" s="73" t="s">
        <v>10</v>
      </c>
      <c r="Q8" s="73" t="s">
        <v>7</v>
      </c>
      <c r="R8" s="310"/>
      <c r="S8" s="73" t="s">
        <v>113</v>
      </c>
      <c r="T8" s="73" t="s">
        <v>10</v>
      </c>
      <c r="U8" s="73" t="s">
        <v>7</v>
      </c>
      <c r="V8" s="310"/>
      <c r="W8" s="73" t="s">
        <v>113</v>
      </c>
      <c r="X8" s="73" t="s">
        <v>10</v>
      </c>
      <c r="Y8" s="73" t="s">
        <v>7</v>
      </c>
      <c r="Z8" s="310"/>
      <c r="AA8" s="73" t="s">
        <v>113</v>
      </c>
      <c r="AB8" s="73" t="s">
        <v>10</v>
      </c>
      <c r="AC8" s="73" t="s">
        <v>7</v>
      </c>
      <c r="AD8" s="310"/>
      <c r="AE8" s="73" t="s">
        <v>113</v>
      </c>
      <c r="AF8" s="73" t="s">
        <v>10</v>
      </c>
      <c r="AG8" s="73" t="s">
        <v>7</v>
      </c>
      <c r="AH8" s="310"/>
      <c r="AI8" s="73" t="s">
        <v>113</v>
      </c>
      <c r="AJ8" s="73" t="s">
        <v>10</v>
      </c>
      <c r="AK8" s="73" t="s">
        <v>7</v>
      </c>
      <c r="AL8" s="310"/>
      <c r="AM8" s="73" t="s">
        <v>113</v>
      </c>
      <c r="AN8" s="73" t="s">
        <v>10</v>
      </c>
      <c r="AO8" s="73" t="s">
        <v>7</v>
      </c>
      <c r="AP8" s="310"/>
      <c r="AQ8" s="310"/>
      <c r="AR8" s="310"/>
      <c r="AS8" s="310"/>
      <c r="AT8" s="310"/>
      <c r="AU8" s="310"/>
      <c r="AV8" s="310"/>
      <c r="AW8" s="318"/>
      <c r="AX8" s="318"/>
      <c r="AY8" s="310"/>
      <c r="AZ8" s="310"/>
      <c r="BA8" s="310"/>
      <c r="BB8" s="310"/>
      <c r="BC8" s="310"/>
      <c r="BD8" s="310"/>
      <c r="BE8" s="318"/>
      <c r="BF8" s="318"/>
      <c r="BG8" s="310"/>
      <c r="BH8" s="310"/>
      <c r="BI8" s="310"/>
      <c r="BJ8" s="310"/>
      <c r="BK8" s="310"/>
      <c r="BL8" s="310"/>
      <c r="BM8" s="310"/>
      <c r="BN8" s="310"/>
      <c r="BO8" s="310"/>
      <c r="BP8" s="310"/>
      <c r="BQ8" s="310"/>
      <c r="BR8" s="310"/>
      <c r="BS8" s="310"/>
      <c r="BT8" s="310"/>
      <c r="BU8" s="310"/>
      <c r="BV8" s="310"/>
      <c r="BW8" s="310"/>
      <c r="BX8" s="326"/>
      <c r="BY8" s="339"/>
      <c r="BZ8" s="82" t="s">
        <v>139</v>
      </c>
      <c r="CA8" s="82" t="s">
        <v>140</v>
      </c>
      <c r="CB8" s="356"/>
      <c r="CC8" s="351"/>
      <c r="CD8" s="354"/>
      <c r="CE8" s="341"/>
      <c r="CF8" s="341"/>
      <c r="CG8" s="341"/>
      <c r="CH8" s="349"/>
      <c r="CI8" s="341"/>
      <c r="CJ8" s="341"/>
      <c r="CK8" s="341"/>
      <c r="CL8" s="341"/>
      <c r="CM8" s="341"/>
      <c r="CN8" s="341"/>
      <c r="CO8" s="341"/>
      <c r="CP8" s="341"/>
      <c r="CQ8" s="310"/>
      <c r="CR8" s="310"/>
      <c r="CS8" s="310"/>
      <c r="CT8" s="310"/>
      <c r="CU8" s="326"/>
      <c r="CV8" s="339"/>
      <c r="CW8" s="82" t="s">
        <v>139</v>
      </c>
      <c r="CX8" s="82" t="s">
        <v>140</v>
      </c>
      <c r="CY8" s="356"/>
      <c r="CZ8" s="329"/>
      <c r="DA8" s="332"/>
      <c r="DB8" s="337"/>
      <c r="DC8" s="337"/>
      <c r="DD8" s="337"/>
      <c r="DE8" s="335"/>
      <c r="DF8" s="337"/>
      <c r="DG8" s="337"/>
      <c r="DH8" s="337"/>
      <c r="DI8" s="337"/>
      <c r="DJ8" s="337"/>
      <c r="DK8" s="337"/>
      <c r="DL8" s="337"/>
      <c r="DM8" s="337"/>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23"/>
      <c r="FZ8" s="310"/>
    </row>
    <row r="9" spans="1:182" s="75" customFormat="1" ht="40.9" customHeight="1">
      <c r="A9" s="161" t="s">
        <v>7320</v>
      </c>
      <c r="B9" s="162" t="str">
        <f>回答表!F20</f>
        <v>47140000112321</v>
      </c>
      <c r="C9" s="91" t="str">
        <f>回答表!F22</f>
        <v>久喜市</v>
      </c>
      <c r="D9" s="91" t="str">
        <f>回答表!W22</f>
        <v>法非適</v>
      </c>
      <c r="E9" s="91" t="str">
        <f>回答表!F24</f>
        <v>駐車場整備事業</v>
      </c>
      <c r="F9" s="91" t="str">
        <f>回答表!W24</f>
        <v>―</v>
      </c>
      <c r="G9" s="91" t="str">
        <f>回答表!F26</f>
        <v>―</v>
      </c>
      <c r="H9" s="91" t="str">
        <f>回答表!W26</f>
        <v>000</v>
      </c>
      <c r="I9" s="159" t="str">
        <f>回答表!AD26</f>
        <v>112321</v>
      </c>
      <c r="J9" s="91" t="str">
        <f>回答表!F31</f>
        <v>商工観光課</v>
      </c>
      <c r="K9" s="91" t="str">
        <f>回答表!W31</f>
        <v>丸山　悠登</v>
      </c>
      <c r="L9" s="91" t="str">
        <f>回答表!F33</f>
        <v>0480-85-1111（内線134）</v>
      </c>
      <c r="M9" s="91" t="str">
        <f>回答表!W33</f>
        <v>shokokanko@city.kuki.lg.jp</v>
      </c>
      <c r="N9" s="91">
        <f>回答表!R49</f>
        <v>0</v>
      </c>
      <c r="O9" s="91">
        <f>回答表!X49</f>
        <v>0</v>
      </c>
      <c r="P9" s="91">
        <f>回答表!AA49</f>
        <v>0</v>
      </c>
      <c r="Q9" s="91">
        <f>回答表!AD49</f>
        <v>0</v>
      </c>
      <c r="R9" s="91">
        <f>回答表!R50</f>
        <v>0</v>
      </c>
      <c r="S9" s="91">
        <f>回答表!X50</f>
        <v>0</v>
      </c>
      <c r="T9" s="91">
        <f>回答表!AA50</f>
        <v>0</v>
      </c>
      <c r="U9" s="91">
        <f>回答表!AD50</f>
        <v>0</v>
      </c>
      <c r="V9" s="91">
        <f>回答表!R51</f>
        <v>0</v>
      </c>
      <c r="W9" s="91">
        <f>回答表!X51</f>
        <v>0</v>
      </c>
      <c r="X9" s="91">
        <f>回答表!AA51</f>
        <v>0</v>
      </c>
      <c r="Y9" s="91" t="str">
        <f>回答表!AD51</f>
        <v xml:space="preserve"> </v>
      </c>
      <c r="Z9" s="91">
        <f>回答表!R52</f>
        <v>0</v>
      </c>
      <c r="AA9" s="91">
        <f>回答表!X52</f>
        <v>0</v>
      </c>
      <c r="AB9" s="91">
        <f>回答表!AA52</f>
        <v>0</v>
      </c>
      <c r="AC9" s="91">
        <f>回答表!AD52</f>
        <v>0</v>
      </c>
      <c r="AD9" s="91">
        <f>回答表!R53</f>
        <v>0</v>
      </c>
      <c r="AE9" s="91">
        <f>回答表!X53</f>
        <v>0</v>
      </c>
      <c r="AF9" s="91">
        <f>回答表!AA53</f>
        <v>0</v>
      </c>
      <c r="AG9" s="91">
        <f>回答表!AD53</f>
        <v>0</v>
      </c>
      <c r="AH9" s="91">
        <f>回答表!R54</f>
        <v>0</v>
      </c>
      <c r="AI9" s="91">
        <f>回答表!X54</f>
        <v>0</v>
      </c>
      <c r="AJ9" s="91">
        <f>回答表!AA54</f>
        <v>0</v>
      </c>
      <c r="AK9" s="91">
        <f>回答表!AD54</f>
        <v>0</v>
      </c>
      <c r="AL9" s="91">
        <f>回答表!R55</f>
        <v>0</v>
      </c>
      <c r="AM9" s="91">
        <f>回答表!X55</f>
        <v>0</v>
      </c>
      <c r="AN9" s="91">
        <f>回答表!AA55</f>
        <v>0</v>
      </c>
      <c r="AO9" s="91">
        <f>回答表!AD55</f>
        <v>0</v>
      </c>
      <c r="AP9" s="91" t="str">
        <f>回答表!R56</f>
        <v>○</v>
      </c>
      <c r="AQ9" s="83">
        <f>回答表!B63</f>
        <v>0</v>
      </c>
      <c r="AR9" s="91">
        <f>回答表!G69</f>
        <v>0</v>
      </c>
      <c r="AS9" s="91">
        <f>回答表!G70</f>
        <v>0</v>
      </c>
      <c r="AT9" s="91">
        <f>回答表!E73</f>
        <v>0</v>
      </c>
      <c r="AU9" s="91">
        <f>回答表!E74</f>
        <v>0</v>
      </c>
      <c r="AV9" s="91">
        <f>回答表!E75</f>
        <v>0</v>
      </c>
      <c r="AW9" s="91">
        <f>回答表!O79</f>
        <v>0</v>
      </c>
      <c r="AX9" s="91">
        <f>回答表!O80</f>
        <v>0</v>
      </c>
      <c r="AY9" s="83">
        <f>回答表!B85</f>
        <v>0</v>
      </c>
      <c r="AZ9" s="91">
        <f>回答表!G91</f>
        <v>0</v>
      </c>
      <c r="BA9" s="91">
        <f>回答表!G92</f>
        <v>0</v>
      </c>
      <c r="BB9" s="91">
        <f>回答表!E96</f>
        <v>0</v>
      </c>
      <c r="BC9" s="91">
        <f>回答表!E97</f>
        <v>0</v>
      </c>
      <c r="BD9" s="91">
        <f>回答表!E98</f>
        <v>0</v>
      </c>
      <c r="BE9" s="91">
        <f>回答表!O102</f>
        <v>0</v>
      </c>
      <c r="BF9" s="91">
        <f>回答表!O103</f>
        <v>0</v>
      </c>
      <c r="BG9" s="83">
        <f>回答表!B108</f>
        <v>0</v>
      </c>
      <c r="BH9" s="83">
        <f>回答表!B113</f>
        <v>0</v>
      </c>
      <c r="BI9" s="83">
        <f>回答表!B123</f>
        <v>0</v>
      </c>
      <c r="BJ9" s="91">
        <f>回答表!J130</f>
        <v>0</v>
      </c>
      <c r="BK9" s="91">
        <f>回答表!J131</f>
        <v>0</v>
      </c>
      <c r="BL9" s="91">
        <f>回答表!E135</f>
        <v>0</v>
      </c>
      <c r="BM9" s="91">
        <f>回答表!E136</f>
        <v>0</v>
      </c>
      <c r="BN9" s="91">
        <f>回答表!E137</f>
        <v>0</v>
      </c>
      <c r="BO9" s="83">
        <f>回答表!B143</f>
        <v>0</v>
      </c>
      <c r="BP9" s="91">
        <f>回答表!J150</f>
        <v>0</v>
      </c>
      <c r="BQ9" s="91">
        <f>回答表!J151</f>
        <v>0</v>
      </c>
      <c r="BR9" s="91">
        <f>回答表!E155</f>
        <v>0</v>
      </c>
      <c r="BS9" s="91">
        <f>回答表!E156</f>
        <v>0</v>
      </c>
      <c r="BT9" s="91">
        <f>回答表!E157</f>
        <v>0</v>
      </c>
      <c r="BU9" s="83">
        <f>回答表!B163</f>
        <v>0</v>
      </c>
      <c r="BV9" s="83">
        <f>回答表!B169</f>
        <v>0</v>
      </c>
      <c r="BW9" s="84">
        <f>回答表!B182</f>
        <v>0</v>
      </c>
      <c r="BX9" s="92">
        <f>回答表!J192</f>
        <v>0</v>
      </c>
      <c r="BY9" s="85">
        <f>回答表!U192</f>
        <v>0</v>
      </c>
      <c r="BZ9" s="85">
        <f>回答表!AG192</f>
        <v>0</v>
      </c>
      <c r="CA9" s="85">
        <f>回答表!AG194</f>
        <v>0</v>
      </c>
      <c r="CB9" s="85">
        <f>回答表!U196</f>
        <v>0</v>
      </c>
      <c r="CC9" s="85">
        <f>回答表!J198</f>
        <v>0</v>
      </c>
      <c r="CD9" s="85">
        <f>回答表!J200</f>
        <v>0</v>
      </c>
      <c r="CE9" s="85">
        <f>回答表!Y200</f>
        <v>0</v>
      </c>
      <c r="CF9" s="85">
        <f>回答表!Y201</f>
        <v>0</v>
      </c>
      <c r="CG9" s="85">
        <f>回答表!Y202</f>
        <v>0</v>
      </c>
      <c r="CH9" s="85">
        <f>回答表!J204</f>
        <v>0</v>
      </c>
      <c r="CI9" s="85">
        <f>回答表!Y204</f>
        <v>0</v>
      </c>
      <c r="CJ9" s="85">
        <f>回答表!Y205</f>
        <v>0</v>
      </c>
      <c r="CK9" s="85">
        <f>回答表!Y206</f>
        <v>0</v>
      </c>
      <c r="CL9" s="85">
        <f>回答表!Y207</f>
        <v>0</v>
      </c>
      <c r="CM9" s="85">
        <f>回答表!Y213</f>
        <v>0</v>
      </c>
      <c r="CN9" s="85">
        <f>回答表!Y214</f>
        <v>0</v>
      </c>
      <c r="CO9" s="85">
        <f>回答表!Y215</f>
        <v>0</v>
      </c>
      <c r="CP9" s="85">
        <f>回答表!Y216</f>
        <v>0</v>
      </c>
      <c r="CQ9" s="93">
        <f>回答表!E221</f>
        <v>0</v>
      </c>
      <c r="CR9" s="93">
        <f>回答表!E222</f>
        <v>0</v>
      </c>
      <c r="CS9" s="93">
        <f>回答表!E223</f>
        <v>0</v>
      </c>
      <c r="CT9" s="84">
        <f>回答表!B238</f>
        <v>0</v>
      </c>
      <c r="CU9" s="92">
        <f>回答表!J248</f>
        <v>0</v>
      </c>
      <c r="CV9" s="85">
        <f>回答表!U248</f>
        <v>0</v>
      </c>
      <c r="CW9" s="85">
        <f>回答表!AG248</f>
        <v>0</v>
      </c>
      <c r="CX9" s="85">
        <f>回答表!AG250</f>
        <v>0</v>
      </c>
      <c r="CY9" s="85">
        <f>回答表!U252</f>
        <v>0</v>
      </c>
      <c r="CZ9" s="85">
        <f>回答表!J254</f>
        <v>0</v>
      </c>
      <c r="DA9" s="85">
        <f>回答表!J256</f>
        <v>0</v>
      </c>
      <c r="DB9" s="85">
        <f>回答表!Y256</f>
        <v>0</v>
      </c>
      <c r="DC9" s="85">
        <f>回答表!Y257</f>
        <v>0</v>
      </c>
      <c r="DD9" s="85">
        <f>回答表!Y258</f>
        <v>0</v>
      </c>
      <c r="DE9" s="85">
        <f>回答表!J260</f>
        <v>0</v>
      </c>
      <c r="DF9" s="85">
        <f>回答表!Y260</f>
        <v>0</v>
      </c>
      <c r="DG9" s="85">
        <f>回答表!Y261</f>
        <v>0</v>
      </c>
      <c r="DH9" s="85">
        <f>回答表!Y262</f>
        <v>0</v>
      </c>
      <c r="DI9" s="85">
        <f>回答表!Y263</f>
        <v>0</v>
      </c>
      <c r="DJ9" s="85">
        <f>回答表!Y268</f>
        <v>0</v>
      </c>
      <c r="DK9" s="85">
        <f>回答表!Y269</f>
        <v>0</v>
      </c>
      <c r="DL9" s="85">
        <f>回答表!Y270</f>
        <v>0</v>
      </c>
      <c r="DM9" s="85">
        <f>回答表!Y271</f>
        <v>0</v>
      </c>
      <c r="DN9" s="93">
        <f>回答表!E275</f>
        <v>0</v>
      </c>
      <c r="DO9" s="93">
        <f>回答表!E276</f>
        <v>0</v>
      </c>
      <c r="DP9" s="93">
        <f>回答表!E277</f>
        <v>0</v>
      </c>
      <c r="DQ9" s="84">
        <f>回答表!B283</f>
        <v>0</v>
      </c>
      <c r="DR9" s="84">
        <f>回答表!B289</f>
        <v>0</v>
      </c>
      <c r="DS9" s="84">
        <f>回答表!B300</f>
        <v>0</v>
      </c>
      <c r="DT9" s="93">
        <f>回答表!G307</f>
        <v>0</v>
      </c>
      <c r="DU9" s="93">
        <f>回答表!G308</f>
        <v>0</v>
      </c>
      <c r="DV9" s="93">
        <f>回答表!E312</f>
        <v>0</v>
      </c>
      <c r="DW9" s="93">
        <f>回答表!E313</f>
        <v>0</v>
      </c>
      <c r="DX9" s="93">
        <f>回答表!E314</f>
        <v>0</v>
      </c>
      <c r="DY9" s="84">
        <f>回答表!B320</f>
        <v>0</v>
      </c>
      <c r="DZ9" s="93">
        <f>回答表!G327</f>
        <v>0</v>
      </c>
      <c r="EA9" s="93">
        <f>回答表!G328</f>
        <v>0</v>
      </c>
      <c r="EB9" s="93">
        <f>回答表!E332</f>
        <v>0</v>
      </c>
      <c r="EC9" s="93">
        <f>回答表!E333</f>
        <v>0</v>
      </c>
      <c r="ED9" s="93">
        <f>回答表!E334</f>
        <v>0</v>
      </c>
      <c r="EE9" s="84">
        <f>回答表!B340</f>
        <v>0</v>
      </c>
      <c r="EF9" s="84">
        <f>回答表!B346</f>
        <v>0</v>
      </c>
      <c r="EG9" s="84">
        <f>回答表!B359</f>
        <v>0</v>
      </c>
      <c r="EH9" s="84">
        <f>回答表!B365</f>
        <v>0</v>
      </c>
      <c r="EI9" s="93">
        <f>回答表!E371</f>
        <v>0</v>
      </c>
      <c r="EJ9" s="93">
        <f>回答表!E372</f>
        <v>0</v>
      </c>
      <c r="EK9" s="93">
        <f>回答表!E373</f>
        <v>0</v>
      </c>
      <c r="EL9" s="84">
        <f>回答表!B379</f>
        <v>0</v>
      </c>
      <c r="EM9" s="93">
        <f>回答表!E385</f>
        <v>0</v>
      </c>
      <c r="EN9" s="93">
        <f>回答表!E386</f>
        <v>0</v>
      </c>
      <c r="EO9" s="93">
        <f>回答表!E387</f>
        <v>0</v>
      </c>
      <c r="EP9" s="84">
        <f>回答表!B393</f>
        <v>0</v>
      </c>
      <c r="EQ9" s="84">
        <f>回答表!B399</f>
        <v>0</v>
      </c>
      <c r="ER9" s="84">
        <f>回答表!B418</f>
        <v>0</v>
      </c>
      <c r="ES9" s="93">
        <f>回答表!B425</f>
        <v>0</v>
      </c>
      <c r="ET9" s="93">
        <f>回答表!B426</f>
        <v>0</v>
      </c>
      <c r="EU9" s="93">
        <f>回答表!B427</f>
        <v>0</v>
      </c>
      <c r="EV9" s="93">
        <f>回答表!E431</f>
        <v>0</v>
      </c>
      <c r="EW9" s="93">
        <f>回答表!E432</f>
        <v>0</v>
      </c>
      <c r="EX9" s="93">
        <f>回答表!E433</f>
        <v>0</v>
      </c>
      <c r="EY9" s="84">
        <f>回答表!B439</f>
        <v>0</v>
      </c>
      <c r="EZ9" s="93">
        <f>回答表!B446</f>
        <v>0</v>
      </c>
      <c r="FA9" s="93">
        <f>回答表!B447</f>
        <v>0</v>
      </c>
      <c r="FB9" s="93">
        <f>回答表!B448</f>
        <v>0</v>
      </c>
      <c r="FC9" s="93">
        <f>回答表!E452</f>
        <v>0</v>
      </c>
      <c r="FD9" s="93">
        <f>回答表!E453</f>
        <v>0</v>
      </c>
      <c r="FE9" s="93">
        <f>回答表!E454</f>
        <v>0</v>
      </c>
      <c r="FF9" s="84">
        <f>回答表!B460</f>
        <v>0</v>
      </c>
      <c r="FG9" s="84">
        <f>回答表!B466</f>
        <v>0</v>
      </c>
      <c r="FH9" s="84">
        <f>回答表!B477</f>
        <v>0</v>
      </c>
      <c r="FI9" s="93">
        <f>回答表!G484</f>
        <v>0</v>
      </c>
      <c r="FJ9" s="93">
        <f>回答表!G485</f>
        <v>0</v>
      </c>
      <c r="FK9" s="93">
        <f>回答表!E489</f>
        <v>0</v>
      </c>
      <c r="FL9" s="93">
        <f>回答表!E490</f>
        <v>0</v>
      </c>
      <c r="FM9" s="93">
        <f>回答表!E491</f>
        <v>0</v>
      </c>
      <c r="FN9" s="84">
        <f>回答表!B497</f>
        <v>0</v>
      </c>
      <c r="FO9" s="93">
        <f>回答表!G504</f>
        <v>0</v>
      </c>
      <c r="FP9" s="93">
        <f>回答表!G505</f>
        <v>0</v>
      </c>
      <c r="FQ9" s="93">
        <f>回答表!E509</f>
        <v>0</v>
      </c>
      <c r="FR9" s="93">
        <f>回答表!E510</f>
        <v>0</v>
      </c>
      <c r="FS9" s="93">
        <f>回答表!E511</f>
        <v>0</v>
      </c>
      <c r="FT9" s="84">
        <f>回答表!B517</f>
        <v>0</v>
      </c>
      <c r="FU9" s="84">
        <f>回答表!B523</f>
        <v>0</v>
      </c>
      <c r="FV9" s="85" t="str">
        <f>回答表!C536</f>
        <v>①現行の経営体制・手法で、健全な事業運営が実施できているため</v>
      </c>
      <c r="FW9" s="85" t="str">
        <f>回答表!C537</f>
        <v>⑤事業の規模が小さく、人員が少ない等の理由から抜本的な改革の検討に至らないため</v>
      </c>
      <c r="FX9" s="85">
        <f>回答表!C538</f>
        <v>0</v>
      </c>
      <c r="FY9" s="84">
        <f>回答表!B543</f>
        <v>0</v>
      </c>
      <c r="FZ9" s="84" t="str">
        <f>回答表!B550</f>
        <v>　引き続き、久喜駅西口駅前商店街の振興に資する等のため現行の体制を維持していく。</v>
      </c>
    </row>
    <row r="10" spans="1:182" s="75" customFormat="1" ht="10.5">
      <c r="F10" s="86"/>
      <c r="G10" s="86"/>
      <c r="H10" s="86"/>
      <c r="I10" s="86"/>
      <c r="J10" s="86"/>
      <c r="K10" s="86"/>
      <c r="L10" s="86"/>
      <c r="M10" s="86"/>
    </row>
    <row r="11" spans="1:182" s="75" customFormat="1" ht="10.5"/>
    <row r="12" spans="1:182" s="75" customFormat="1" ht="10.5"/>
    <row r="13" spans="1:182" s="75" customFormat="1" ht="10.5"/>
    <row r="14" spans="1:182" s="75" customFormat="1" ht="10.5"/>
    <row r="15" spans="1:182" s="75" customFormat="1" ht="10.5"/>
    <row r="16" spans="1:182" s="75" customFormat="1" ht="10.5"/>
    <row r="17" s="75" customFormat="1" ht="10.5"/>
    <row r="18" s="75" customFormat="1" ht="10.5"/>
    <row r="19" s="75" customFormat="1" ht="10.5"/>
  </sheetData>
  <sheetProtection formatCells="0"/>
  <mergeCells count="218">
    <mergeCell ref="B4:B8"/>
    <mergeCell ref="FX6:FX8"/>
    <mergeCell ref="FV4:FZ4"/>
    <mergeCell ref="FZ5:FZ8"/>
    <mergeCell ref="CB7:CB8"/>
    <mergeCell ref="CY7:CY8"/>
    <mergeCell ref="FH4:FM4"/>
    <mergeCell ref="FN4:FS4"/>
    <mergeCell ref="FT4:FU4"/>
    <mergeCell ref="FH5:FH8"/>
    <mergeCell ref="FI5:FJ5"/>
    <mergeCell ref="FK5:FM5"/>
    <mergeCell ref="FN5:FN8"/>
    <mergeCell ref="FO5:FP5"/>
    <mergeCell ref="FQ5:FS5"/>
    <mergeCell ref="FT5:FT8"/>
    <mergeCell ref="FU5:FU8"/>
    <mergeCell ref="FI6:FI8"/>
    <mergeCell ref="FJ6:FJ8"/>
    <mergeCell ref="FK6:FK8"/>
    <mergeCell ref="FL6:FL8"/>
    <mergeCell ref="FM6:FM8"/>
    <mergeCell ref="FY5:FY8"/>
    <mergeCell ref="FV5:FX5"/>
    <mergeCell ref="FV6:FV8"/>
    <mergeCell ref="FW6:FW8"/>
    <mergeCell ref="FO6:FO8"/>
    <mergeCell ref="FP6:FP8"/>
    <mergeCell ref="FQ6:FQ8"/>
    <mergeCell ref="FR6:FR8"/>
    <mergeCell ref="FS6:FS8"/>
    <mergeCell ref="ER4:EX4"/>
    <mergeCell ref="EY4:FE4"/>
    <mergeCell ref="FF4:FG4"/>
    <mergeCell ref="ER5:ER8"/>
    <mergeCell ref="ES5:EU5"/>
    <mergeCell ref="EV5:EX5"/>
    <mergeCell ref="EY5:EY8"/>
    <mergeCell ref="FC5:FE5"/>
    <mergeCell ref="FF5:FF8"/>
    <mergeCell ref="FG5:FG8"/>
    <mergeCell ref="ES6:ES8"/>
    <mergeCell ref="EU6:EU8"/>
    <mergeCell ref="EV6:EV8"/>
    <mergeCell ref="EW6:EW8"/>
    <mergeCell ref="EX6:EX8"/>
    <mergeCell ref="EZ6:EZ8"/>
    <mergeCell ref="FA6:FA8"/>
    <mergeCell ref="FC6:FC8"/>
    <mergeCell ref="FD6:FD8"/>
    <mergeCell ref="FE6:FE8"/>
    <mergeCell ref="ET6:ET8"/>
    <mergeCell ref="EG4:EK4"/>
    <mergeCell ref="EL4:EO4"/>
    <mergeCell ref="EP4:EQ4"/>
    <mergeCell ref="EG5:EG8"/>
    <mergeCell ref="EI5:EK5"/>
    <mergeCell ref="EL5:EL8"/>
    <mergeCell ref="EM5:EO5"/>
    <mergeCell ref="EP5:EP8"/>
    <mergeCell ref="EQ5:EQ8"/>
    <mergeCell ref="EI6:EI8"/>
    <mergeCell ref="EJ6:EJ8"/>
    <mergeCell ref="EK6:EK8"/>
    <mergeCell ref="EM6:EM8"/>
    <mergeCell ref="EN6:EN8"/>
    <mergeCell ref="EO6:EO8"/>
    <mergeCell ref="EH5:EH8"/>
    <mergeCell ref="EZ5:FB5"/>
    <mergeCell ref="FB6:FB8"/>
    <mergeCell ref="DS4:DX4"/>
    <mergeCell ref="DY4:ED4"/>
    <mergeCell ref="EE4:EF4"/>
    <mergeCell ref="DS5:DS8"/>
    <mergeCell ref="DT5:DU5"/>
    <mergeCell ref="DV5:DX5"/>
    <mergeCell ref="DY5:DY8"/>
    <mergeCell ref="DZ5:EA5"/>
    <mergeCell ref="EB5:ED5"/>
    <mergeCell ref="EE5:EE8"/>
    <mergeCell ref="EF5:EF8"/>
    <mergeCell ref="DT6:DT8"/>
    <mergeCell ref="DU6:DU8"/>
    <mergeCell ref="DV6:DV8"/>
    <mergeCell ref="DW6:DW8"/>
    <mergeCell ref="DX6:DX8"/>
    <mergeCell ref="DZ6:DZ8"/>
    <mergeCell ref="EA6:EA8"/>
    <mergeCell ref="EB6:EB8"/>
    <mergeCell ref="EC6:EC8"/>
    <mergeCell ref="ED6:ED8"/>
    <mergeCell ref="BU5:BU8"/>
    <mergeCell ref="BV5:BV8"/>
    <mergeCell ref="BW5:BW8"/>
    <mergeCell ref="BX6:BX8"/>
    <mergeCell ref="BY7:BY8"/>
    <mergeCell ref="BX5:CL5"/>
    <mergeCell ref="BL6:BL8"/>
    <mergeCell ref="BM6:BM8"/>
    <mergeCell ref="BN6:BN8"/>
    <mergeCell ref="BO5:BO8"/>
    <mergeCell ref="BP6:BP8"/>
    <mergeCell ref="CH6:CH8"/>
    <mergeCell ref="CI7:CI8"/>
    <mergeCell ref="CJ7:CJ8"/>
    <mergeCell ref="CK7:CK8"/>
    <mergeCell ref="CL7:CL8"/>
    <mergeCell ref="CC6:CC8"/>
    <mergeCell ref="CD6:CD8"/>
    <mergeCell ref="CE7:CE8"/>
    <mergeCell ref="CF7:CF8"/>
    <mergeCell ref="C4:C8"/>
    <mergeCell ref="E4:E8"/>
    <mergeCell ref="F4:F8"/>
    <mergeCell ref="J4:J8"/>
    <mergeCell ref="AH6:AK6"/>
    <mergeCell ref="N5:AP5"/>
    <mergeCell ref="N7:N8"/>
    <mergeCell ref="R7:R8"/>
    <mergeCell ref="V7:V8"/>
    <mergeCell ref="V6:Y6"/>
    <mergeCell ref="Z6:AC6"/>
    <mergeCell ref="AD6:AG6"/>
    <mergeCell ref="N4:AP4"/>
    <mergeCell ref="N6:Q6"/>
    <mergeCell ref="R6:U6"/>
    <mergeCell ref="AL6:AO6"/>
    <mergeCell ref="Z7:Z8"/>
    <mergeCell ref="AD7:AD8"/>
    <mergeCell ref="AH7:AH8"/>
    <mergeCell ref="AL7:AL8"/>
    <mergeCell ref="AP7:AP8"/>
    <mergeCell ref="D4:D8"/>
    <mergeCell ref="G4:G8"/>
    <mergeCell ref="H4:H8"/>
    <mergeCell ref="BG4:BH4"/>
    <mergeCell ref="AT5:AV5"/>
    <mergeCell ref="AR5:AS5"/>
    <mergeCell ref="BI4:BN4"/>
    <mergeCell ref="AZ5:BA5"/>
    <mergeCell ref="BB5:BD5"/>
    <mergeCell ref="AV6:AV8"/>
    <mergeCell ref="AY5:AY8"/>
    <mergeCell ref="BG5:BG8"/>
    <mergeCell ref="BH5:BH8"/>
    <mergeCell ref="BI5:BI8"/>
    <mergeCell ref="BJ6:BJ8"/>
    <mergeCell ref="BK6:BK8"/>
    <mergeCell ref="AZ6:AZ8"/>
    <mergeCell ref="AS6:AS8"/>
    <mergeCell ref="AT6:AT8"/>
    <mergeCell ref="AU6:AU8"/>
    <mergeCell ref="AR6:AR8"/>
    <mergeCell ref="BA6:BA8"/>
    <mergeCell ref="BB6:BB8"/>
    <mergeCell ref="BC6:BC8"/>
    <mergeCell ref="BD6:BD8"/>
    <mergeCell ref="DG7:DG8"/>
    <mergeCell ref="DH7:DH8"/>
    <mergeCell ref="DI7:DI8"/>
    <mergeCell ref="BO4:BT4"/>
    <mergeCell ref="BU4:BV4"/>
    <mergeCell ref="BJ5:BK5"/>
    <mergeCell ref="BL5:BN5"/>
    <mergeCell ref="BP5:BQ5"/>
    <mergeCell ref="BR5:BT5"/>
    <mergeCell ref="BQ6:BQ8"/>
    <mergeCell ref="BR6:BR8"/>
    <mergeCell ref="BS6:BS8"/>
    <mergeCell ref="BT6:BT8"/>
    <mergeCell ref="BW4:CS4"/>
    <mergeCell ref="CG7:CG8"/>
    <mergeCell ref="CQ5:CS5"/>
    <mergeCell ref="CQ6:CQ8"/>
    <mergeCell ref="CR6:CR8"/>
    <mergeCell ref="CS6:CS8"/>
    <mergeCell ref="CM5:CP5"/>
    <mergeCell ref="CM6:CM8"/>
    <mergeCell ref="CN6:CN8"/>
    <mergeCell ref="CO6:CO8"/>
    <mergeCell ref="CP6:CP8"/>
    <mergeCell ref="DQ4:DR4"/>
    <mergeCell ref="DQ5:DQ8"/>
    <mergeCell ref="DR5:DR8"/>
    <mergeCell ref="CT4:DP4"/>
    <mergeCell ref="CT5:CT8"/>
    <mergeCell ref="CU5:DI5"/>
    <mergeCell ref="DJ5:DM5"/>
    <mergeCell ref="DN5:DP5"/>
    <mergeCell ref="CU6:CU8"/>
    <mergeCell ref="CZ6:CZ8"/>
    <mergeCell ref="DA6:DA8"/>
    <mergeCell ref="DE6:DE8"/>
    <mergeCell ref="DJ6:DJ8"/>
    <mergeCell ref="DK6:DK8"/>
    <mergeCell ref="DL6:DL8"/>
    <mergeCell ref="DM6:DM8"/>
    <mergeCell ref="DN6:DN8"/>
    <mergeCell ref="DO6:DO8"/>
    <mergeCell ref="DP6:DP8"/>
    <mergeCell ref="CV7:CV8"/>
    <mergeCell ref="DB7:DB8"/>
    <mergeCell ref="DC7:DC8"/>
    <mergeCell ref="DD7:DD8"/>
    <mergeCell ref="DF7:DF8"/>
    <mergeCell ref="I4:I8"/>
    <mergeCell ref="AQ4:AX4"/>
    <mergeCell ref="BE5:BF5"/>
    <mergeCell ref="BE6:BE8"/>
    <mergeCell ref="BF6:BF8"/>
    <mergeCell ref="AY4:BF4"/>
    <mergeCell ref="AW5:AX5"/>
    <mergeCell ref="AW6:AW8"/>
    <mergeCell ref="AX6:AX8"/>
    <mergeCell ref="K4:K8"/>
    <mergeCell ref="L4:L8"/>
    <mergeCell ref="M4:M8"/>
    <mergeCell ref="AQ5:AQ8"/>
  </mergeCells>
  <phoneticPr fontId="3"/>
  <pageMargins left="0.70866141732283472" right="0.70866141732283472" top="0.74803149606299213" bottom="0.74803149606299213" header="0.31496062992125984" footer="0.31496062992125984"/>
  <colBreaks count="10" manualBreakCount="10">
    <brk id="13" max="25" man="1"/>
    <brk id="42" max="25" man="1"/>
    <brk id="60" max="25" man="1"/>
    <brk id="74" max="25" man="1"/>
    <brk id="97" max="25" man="1"/>
    <brk id="120" max="25" man="1"/>
    <brk id="122" max="25" man="1"/>
    <brk id="136" max="25" man="1"/>
    <brk id="147" max="25" man="1"/>
    <brk id="175"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70"/>
  <sheetViews>
    <sheetView view="pageBreakPreview" topLeftCell="A19" zoomScale="70" zoomScaleNormal="70" zoomScaleSheetLayoutView="70" zoomScalePageLayoutView="40" workbookViewId="0">
      <selection activeCell="BP15" sqref="BP15"/>
    </sheetView>
  </sheetViews>
  <sheetFormatPr defaultColWidth="2.75" defaultRowHeight="12.6" customHeight="1"/>
  <cols>
    <col min="1" max="70" width="2.5" customWidth="1"/>
    <col min="71" max="16384" width="2.75" style="11"/>
  </cols>
  <sheetData>
    <row r="1" spans="3:70"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row>
    <row r="7" spans="3:70"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row>
    <row r="8" spans="3:70" s="11" customFormat="1" ht="15.6" customHeight="1">
      <c r="C8" s="396" t="s">
        <v>37</v>
      </c>
      <c r="D8" s="558"/>
      <c r="E8" s="558"/>
      <c r="F8" s="558"/>
      <c r="G8" s="558"/>
      <c r="H8" s="558"/>
      <c r="I8" s="558"/>
      <c r="J8" s="558"/>
      <c r="K8" s="558"/>
      <c r="L8" s="558"/>
      <c r="M8" s="558"/>
      <c r="N8" s="558"/>
      <c r="O8" s="558"/>
      <c r="P8" s="558"/>
      <c r="Q8" s="558"/>
      <c r="R8" s="558"/>
      <c r="S8" s="558"/>
      <c r="T8" s="558"/>
      <c r="U8" s="406" t="s">
        <v>184</v>
      </c>
      <c r="V8" s="407"/>
      <c r="W8" s="407"/>
      <c r="X8" s="407"/>
      <c r="Y8" s="407"/>
      <c r="Z8" s="407"/>
      <c r="AA8" s="407"/>
      <c r="AB8" s="407"/>
      <c r="AC8" s="407"/>
      <c r="AD8" s="407"/>
      <c r="AE8" s="407"/>
      <c r="AF8" s="407"/>
      <c r="AG8" s="407"/>
      <c r="AH8" s="407"/>
      <c r="AI8" s="407"/>
      <c r="AJ8" s="407"/>
      <c r="AK8" s="407"/>
      <c r="AL8" s="407"/>
      <c r="AM8" s="407"/>
      <c r="AN8" s="408"/>
      <c r="AO8" s="417" t="s">
        <v>6</v>
      </c>
      <c r="AP8" s="407"/>
      <c r="AQ8" s="407"/>
      <c r="AR8" s="407"/>
      <c r="AS8" s="407"/>
      <c r="AT8" s="407"/>
      <c r="AU8" s="407"/>
      <c r="AV8" s="407"/>
      <c r="AW8" s="407"/>
      <c r="AX8" s="407"/>
      <c r="AY8" s="407"/>
      <c r="AZ8" s="407"/>
      <c r="BA8" s="407"/>
      <c r="BB8" s="407"/>
      <c r="BC8" s="407"/>
      <c r="BD8" s="407"/>
      <c r="BE8" s="408"/>
      <c r="BF8" s="396" t="s">
        <v>185</v>
      </c>
      <c r="BG8" s="397"/>
      <c r="BH8" s="397"/>
      <c r="BI8" s="397"/>
      <c r="BJ8" s="397"/>
      <c r="BK8" s="397"/>
      <c r="BL8" s="397"/>
      <c r="BM8" s="397"/>
      <c r="BN8" s="397"/>
      <c r="BO8" s="397"/>
      <c r="BP8" s="397"/>
      <c r="BQ8" s="37"/>
      <c r="BR8" s="13"/>
    </row>
    <row r="9" spans="3:70" s="11" customFormat="1" ht="15.6" customHeight="1">
      <c r="C9" s="558"/>
      <c r="D9" s="558"/>
      <c r="E9" s="558"/>
      <c r="F9" s="558"/>
      <c r="G9" s="558"/>
      <c r="H9" s="558"/>
      <c r="I9" s="558"/>
      <c r="J9" s="558"/>
      <c r="K9" s="558"/>
      <c r="L9" s="558"/>
      <c r="M9" s="558"/>
      <c r="N9" s="558"/>
      <c r="O9" s="558"/>
      <c r="P9" s="558"/>
      <c r="Q9" s="558"/>
      <c r="R9" s="558"/>
      <c r="S9" s="558"/>
      <c r="T9" s="558"/>
      <c r="U9" s="360"/>
      <c r="V9" s="358"/>
      <c r="W9" s="358"/>
      <c r="X9" s="358"/>
      <c r="Y9" s="358"/>
      <c r="Z9" s="358"/>
      <c r="AA9" s="358"/>
      <c r="AB9" s="358"/>
      <c r="AC9" s="358"/>
      <c r="AD9" s="358"/>
      <c r="AE9" s="358"/>
      <c r="AF9" s="358"/>
      <c r="AG9" s="358"/>
      <c r="AH9" s="409"/>
      <c r="AI9" s="409"/>
      <c r="AJ9" s="409"/>
      <c r="AK9" s="409"/>
      <c r="AL9" s="409"/>
      <c r="AM9" s="409"/>
      <c r="AN9" s="359"/>
      <c r="AO9" s="360"/>
      <c r="AP9" s="409"/>
      <c r="AQ9" s="409"/>
      <c r="AR9" s="409"/>
      <c r="AS9" s="409"/>
      <c r="AT9" s="409"/>
      <c r="AU9" s="409"/>
      <c r="AV9" s="409"/>
      <c r="AW9" s="409"/>
      <c r="AX9" s="409"/>
      <c r="AY9" s="409"/>
      <c r="AZ9" s="409"/>
      <c r="BA9" s="409"/>
      <c r="BB9" s="409"/>
      <c r="BC9" s="409"/>
      <c r="BD9" s="409"/>
      <c r="BE9" s="359"/>
      <c r="BF9" s="397"/>
      <c r="BG9" s="397"/>
      <c r="BH9" s="397"/>
      <c r="BI9" s="397"/>
      <c r="BJ9" s="397"/>
      <c r="BK9" s="397"/>
      <c r="BL9" s="397"/>
      <c r="BM9" s="397"/>
      <c r="BN9" s="397"/>
      <c r="BO9" s="397"/>
      <c r="BP9" s="397"/>
      <c r="BQ9" s="37"/>
      <c r="BR9" s="13"/>
    </row>
    <row r="10" spans="3:70" s="11" customFormat="1" ht="15.6" customHeight="1">
      <c r="C10" s="558"/>
      <c r="D10" s="558"/>
      <c r="E10" s="558"/>
      <c r="F10" s="558"/>
      <c r="G10" s="558"/>
      <c r="H10" s="558"/>
      <c r="I10" s="558"/>
      <c r="J10" s="558"/>
      <c r="K10" s="558"/>
      <c r="L10" s="558"/>
      <c r="M10" s="558"/>
      <c r="N10" s="558"/>
      <c r="O10" s="558"/>
      <c r="P10" s="558"/>
      <c r="Q10" s="558"/>
      <c r="R10" s="558"/>
      <c r="S10" s="558"/>
      <c r="T10" s="558"/>
      <c r="U10" s="361"/>
      <c r="V10" s="362"/>
      <c r="W10" s="362"/>
      <c r="X10" s="362"/>
      <c r="Y10" s="362"/>
      <c r="Z10" s="362"/>
      <c r="AA10" s="362"/>
      <c r="AB10" s="362"/>
      <c r="AC10" s="362"/>
      <c r="AD10" s="362"/>
      <c r="AE10" s="362"/>
      <c r="AF10" s="362"/>
      <c r="AG10" s="362"/>
      <c r="AH10" s="362"/>
      <c r="AI10" s="362"/>
      <c r="AJ10" s="362"/>
      <c r="AK10" s="362"/>
      <c r="AL10" s="362"/>
      <c r="AM10" s="362"/>
      <c r="AN10" s="363"/>
      <c r="AO10" s="361"/>
      <c r="AP10" s="362"/>
      <c r="AQ10" s="362"/>
      <c r="AR10" s="362"/>
      <c r="AS10" s="362"/>
      <c r="AT10" s="362"/>
      <c r="AU10" s="362"/>
      <c r="AV10" s="362"/>
      <c r="AW10" s="362"/>
      <c r="AX10" s="362"/>
      <c r="AY10" s="362"/>
      <c r="AZ10" s="362"/>
      <c r="BA10" s="362"/>
      <c r="BB10" s="362"/>
      <c r="BC10" s="362"/>
      <c r="BD10" s="362"/>
      <c r="BE10" s="363"/>
      <c r="BF10" s="397"/>
      <c r="BG10" s="397"/>
      <c r="BH10" s="397"/>
      <c r="BI10" s="397"/>
      <c r="BJ10" s="397"/>
      <c r="BK10" s="397"/>
      <c r="BL10" s="397"/>
      <c r="BM10" s="397"/>
      <c r="BN10" s="397"/>
      <c r="BO10" s="397"/>
      <c r="BP10" s="397"/>
      <c r="BQ10" s="37"/>
      <c r="BR10"/>
    </row>
    <row r="11" spans="3:70" s="11" customFormat="1" ht="15.6" customHeight="1">
      <c r="C11" s="398" t="str">
        <f>IF(COUNTIF(回答表!F22,"*")&gt;0,回答表!F22,"")</f>
        <v>久喜市</v>
      </c>
      <c r="D11" s="558"/>
      <c r="E11" s="558"/>
      <c r="F11" s="558"/>
      <c r="G11" s="558"/>
      <c r="H11" s="558"/>
      <c r="I11" s="558"/>
      <c r="J11" s="558"/>
      <c r="K11" s="558"/>
      <c r="L11" s="558"/>
      <c r="M11" s="558"/>
      <c r="N11" s="558"/>
      <c r="O11" s="558"/>
      <c r="P11" s="558"/>
      <c r="Q11" s="558"/>
      <c r="R11" s="558"/>
      <c r="S11" s="558"/>
      <c r="T11" s="558"/>
      <c r="U11" s="410" t="str">
        <f>IF(COUNTIF(回答表!F24,"*")&gt;0,回答表!F24,"")</f>
        <v>駐車場整備事業</v>
      </c>
      <c r="V11" s="411"/>
      <c r="W11" s="411"/>
      <c r="X11" s="411"/>
      <c r="Y11" s="411"/>
      <c r="Z11" s="411"/>
      <c r="AA11" s="411"/>
      <c r="AB11" s="411"/>
      <c r="AC11" s="411"/>
      <c r="AD11" s="411"/>
      <c r="AE11" s="411"/>
      <c r="AF11" s="407"/>
      <c r="AG11" s="407"/>
      <c r="AH11" s="407"/>
      <c r="AI11" s="407"/>
      <c r="AJ11" s="407"/>
      <c r="AK11" s="407"/>
      <c r="AL11" s="407"/>
      <c r="AM11" s="407"/>
      <c r="AN11" s="408"/>
      <c r="AO11" s="416" t="str">
        <f>IF(COUNTIF(回答表!W24,"*")&gt;0,回答表!W24,"")</f>
        <v>―</v>
      </c>
      <c r="AP11" s="407"/>
      <c r="AQ11" s="407"/>
      <c r="AR11" s="407"/>
      <c r="AS11" s="407"/>
      <c r="AT11" s="407"/>
      <c r="AU11" s="407"/>
      <c r="AV11" s="407"/>
      <c r="AW11" s="407"/>
      <c r="AX11" s="407"/>
      <c r="AY11" s="407"/>
      <c r="AZ11" s="407"/>
      <c r="BA11" s="407"/>
      <c r="BB11" s="407"/>
      <c r="BC11" s="407"/>
      <c r="BD11" s="407"/>
      <c r="BE11" s="408"/>
      <c r="BF11" s="398" t="str">
        <f>IF(COUNTIF(回答表!F26,"*")&gt;0,回答表!F26,"")</f>
        <v>―</v>
      </c>
      <c r="BG11" s="399"/>
      <c r="BH11" s="399"/>
      <c r="BI11" s="399"/>
      <c r="BJ11" s="399"/>
      <c r="BK11" s="399"/>
      <c r="BL11" s="399"/>
      <c r="BM11" s="399"/>
      <c r="BN11" s="399"/>
      <c r="BO11" s="399"/>
      <c r="BP11" s="399"/>
      <c r="BQ11" s="38"/>
      <c r="BR11"/>
    </row>
    <row r="12" spans="3:70" s="11" customFormat="1" ht="15.6" customHeight="1">
      <c r="C12" s="558"/>
      <c r="D12" s="558"/>
      <c r="E12" s="558"/>
      <c r="F12" s="558"/>
      <c r="G12" s="558"/>
      <c r="H12" s="558"/>
      <c r="I12" s="558"/>
      <c r="J12" s="558"/>
      <c r="K12" s="558"/>
      <c r="L12" s="558"/>
      <c r="M12" s="558"/>
      <c r="N12" s="558"/>
      <c r="O12" s="558"/>
      <c r="P12" s="558"/>
      <c r="Q12" s="558"/>
      <c r="R12" s="558"/>
      <c r="S12" s="558"/>
      <c r="T12" s="558"/>
      <c r="U12" s="412"/>
      <c r="V12" s="413"/>
      <c r="W12" s="413"/>
      <c r="X12" s="413"/>
      <c r="Y12" s="413"/>
      <c r="Z12" s="413"/>
      <c r="AA12" s="413"/>
      <c r="AB12" s="413"/>
      <c r="AC12" s="413"/>
      <c r="AD12" s="413"/>
      <c r="AE12" s="413"/>
      <c r="AF12" s="358"/>
      <c r="AG12" s="358"/>
      <c r="AH12" s="409"/>
      <c r="AI12" s="409"/>
      <c r="AJ12" s="409"/>
      <c r="AK12" s="409"/>
      <c r="AL12" s="409"/>
      <c r="AM12" s="409"/>
      <c r="AN12" s="359"/>
      <c r="AO12" s="360"/>
      <c r="AP12" s="409"/>
      <c r="AQ12" s="409"/>
      <c r="AR12" s="409"/>
      <c r="AS12" s="409"/>
      <c r="AT12" s="409"/>
      <c r="AU12" s="409"/>
      <c r="AV12" s="409"/>
      <c r="AW12" s="409"/>
      <c r="AX12" s="409"/>
      <c r="AY12" s="409"/>
      <c r="AZ12" s="409"/>
      <c r="BA12" s="409"/>
      <c r="BB12" s="409"/>
      <c r="BC12" s="409"/>
      <c r="BD12" s="409"/>
      <c r="BE12" s="359"/>
      <c r="BF12" s="399"/>
      <c r="BG12" s="399"/>
      <c r="BH12" s="399"/>
      <c r="BI12" s="399"/>
      <c r="BJ12" s="399"/>
      <c r="BK12" s="399"/>
      <c r="BL12" s="399"/>
      <c r="BM12" s="399"/>
      <c r="BN12" s="399"/>
      <c r="BO12" s="399"/>
      <c r="BP12" s="399"/>
      <c r="BQ12" s="38"/>
      <c r="BR12"/>
    </row>
    <row r="13" spans="3:70" s="11" customFormat="1" ht="15.6" customHeight="1">
      <c r="C13" s="558"/>
      <c r="D13" s="558"/>
      <c r="E13" s="558"/>
      <c r="F13" s="558"/>
      <c r="G13" s="558"/>
      <c r="H13" s="558"/>
      <c r="I13" s="558"/>
      <c r="J13" s="558"/>
      <c r="K13" s="558"/>
      <c r="L13" s="558"/>
      <c r="M13" s="558"/>
      <c r="N13" s="558"/>
      <c r="O13" s="558"/>
      <c r="P13" s="558"/>
      <c r="Q13" s="558"/>
      <c r="R13" s="558"/>
      <c r="S13" s="558"/>
      <c r="T13" s="558"/>
      <c r="U13" s="414"/>
      <c r="V13" s="415"/>
      <c r="W13" s="415"/>
      <c r="X13" s="415"/>
      <c r="Y13" s="415"/>
      <c r="Z13" s="415"/>
      <c r="AA13" s="415"/>
      <c r="AB13" s="415"/>
      <c r="AC13" s="415"/>
      <c r="AD13" s="415"/>
      <c r="AE13" s="415"/>
      <c r="AF13" s="362"/>
      <c r="AG13" s="362"/>
      <c r="AH13" s="362"/>
      <c r="AI13" s="362"/>
      <c r="AJ13" s="362"/>
      <c r="AK13" s="362"/>
      <c r="AL13" s="362"/>
      <c r="AM13" s="362"/>
      <c r="AN13" s="363"/>
      <c r="AO13" s="361"/>
      <c r="AP13" s="362"/>
      <c r="AQ13" s="362"/>
      <c r="AR13" s="362"/>
      <c r="AS13" s="362"/>
      <c r="AT13" s="362"/>
      <c r="AU13" s="362"/>
      <c r="AV13" s="362"/>
      <c r="AW13" s="362"/>
      <c r="AX13" s="362"/>
      <c r="AY13" s="362"/>
      <c r="AZ13" s="362"/>
      <c r="BA13" s="362"/>
      <c r="BB13" s="362"/>
      <c r="BC13" s="362"/>
      <c r="BD13" s="362"/>
      <c r="BE13" s="363"/>
      <c r="BF13" s="399"/>
      <c r="BG13" s="399"/>
      <c r="BH13" s="399"/>
      <c r="BI13" s="399"/>
      <c r="BJ13" s="399"/>
      <c r="BK13" s="399"/>
      <c r="BL13" s="399"/>
      <c r="BM13" s="399"/>
      <c r="BN13" s="399"/>
      <c r="BO13" s="399"/>
      <c r="BP13" s="399"/>
      <c r="BQ13" s="38"/>
      <c r="BR13"/>
    </row>
    <row r="14" spans="3:70"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20"/>
    </row>
    <row r="15" spans="3:70"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20"/>
    </row>
    <row r="16" spans="3:70"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20"/>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36"/>
      <c r="BR17" s="21"/>
    </row>
    <row r="18" spans="1:83" ht="15.6" customHeight="1">
      <c r="C18" s="18"/>
      <c r="D18" s="372" t="s">
        <v>176</v>
      </c>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3"/>
      <c r="AQ18" s="373"/>
      <c r="AR18" s="373"/>
      <c r="AS18" s="373"/>
      <c r="AT18" s="373"/>
      <c r="AU18" s="373"/>
      <c r="AV18" s="373"/>
      <c r="AW18" s="373"/>
      <c r="AX18" s="373"/>
      <c r="AY18" s="373"/>
      <c r="AZ18" s="374"/>
      <c r="BA18" s="69"/>
      <c r="BB18" s="69"/>
      <c r="BC18" s="69"/>
      <c r="BD18" s="69"/>
      <c r="BE18" s="69"/>
      <c r="BF18" s="69"/>
      <c r="BG18" s="69"/>
      <c r="BH18" s="69"/>
      <c r="BI18" s="69"/>
      <c r="BJ18" s="69"/>
      <c r="BK18" s="70"/>
      <c r="BR18" s="21"/>
    </row>
    <row r="19" spans="1:83" ht="15.6" customHeight="1">
      <c r="C19" s="18"/>
      <c r="D19" s="375"/>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7"/>
      <c r="BA19" s="69"/>
      <c r="BB19" s="69"/>
      <c r="BC19" s="69"/>
      <c r="BD19" s="69"/>
      <c r="BE19" s="69"/>
      <c r="BF19" s="69"/>
      <c r="BG19" s="69"/>
      <c r="BH19" s="69"/>
      <c r="BI19" s="69"/>
      <c r="BJ19" s="69"/>
      <c r="BK19" s="70"/>
      <c r="BR19" s="21"/>
    </row>
    <row r="20" spans="1:83" ht="13.15" customHeight="1">
      <c r="A20" s="11"/>
      <c r="B20" s="11"/>
      <c r="C20" s="18"/>
      <c r="D20" s="378" t="s">
        <v>18</v>
      </c>
      <c r="E20" s="379"/>
      <c r="F20" s="379"/>
      <c r="G20" s="379"/>
      <c r="H20" s="379"/>
      <c r="I20" s="379"/>
      <c r="J20" s="380"/>
      <c r="K20" s="378" t="s">
        <v>20</v>
      </c>
      <c r="L20" s="379"/>
      <c r="M20" s="379"/>
      <c r="N20" s="379"/>
      <c r="O20" s="379"/>
      <c r="P20" s="379"/>
      <c r="Q20" s="380"/>
      <c r="R20" s="378" t="s">
        <v>38</v>
      </c>
      <c r="S20" s="379"/>
      <c r="T20" s="379"/>
      <c r="U20" s="379"/>
      <c r="V20" s="379"/>
      <c r="W20" s="379"/>
      <c r="X20" s="380"/>
      <c r="Y20" s="387" t="s">
        <v>48</v>
      </c>
      <c r="Z20" s="388"/>
      <c r="AA20" s="388"/>
      <c r="AB20" s="388"/>
      <c r="AC20" s="388"/>
      <c r="AD20" s="388"/>
      <c r="AE20" s="388"/>
      <c r="AF20" s="388"/>
      <c r="AG20" s="388"/>
      <c r="AH20" s="388"/>
      <c r="AI20" s="388"/>
      <c r="AJ20" s="388"/>
      <c r="AK20" s="388"/>
      <c r="AL20" s="388"/>
      <c r="AM20" s="388"/>
      <c r="AN20" s="388"/>
      <c r="AO20" s="388"/>
      <c r="AP20" s="388"/>
      <c r="AQ20" s="388"/>
      <c r="AR20" s="388"/>
      <c r="AS20" s="388"/>
      <c r="AT20" s="388"/>
      <c r="AU20" s="388"/>
      <c r="AV20" s="388"/>
      <c r="AW20" s="388"/>
      <c r="AX20" s="388"/>
      <c r="AY20" s="388"/>
      <c r="AZ20" s="389"/>
      <c r="BA20" s="19"/>
      <c r="BB20" s="434" t="s">
        <v>35</v>
      </c>
      <c r="BC20" s="435"/>
      <c r="BD20" s="435"/>
      <c r="BE20" s="435"/>
      <c r="BF20" s="435"/>
      <c r="BG20" s="435"/>
      <c r="BH20" s="435"/>
      <c r="BI20" s="436"/>
      <c r="BJ20" s="437"/>
      <c r="BK20" s="70"/>
      <c r="BR20" s="39"/>
    </row>
    <row r="21" spans="1:83" ht="13.15" customHeight="1">
      <c r="A21" s="11"/>
      <c r="B21" s="11"/>
      <c r="C21" s="18"/>
      <c r="D21" s="381"/>
      <c r="E21" s="382"/>
      <c r="F21" s="382"/>
      <c r="G21" s="382"/>
      <c r="H21" s="382"/>
      <c r="I21" s="382"/>
      <c r="J21" s="383"/>
      <c r="K21" s="381"/>
      <c r="L21" s="382"/>
      <c r="M21" s="382"/>
      <c r="N21" s="382"/>
      <c r="O21" s="382"/>
      <c r="P21" s="382"/>
      <c r="Q21" s="383"/>
      <c r="R21" s="381"/>
      <c r="S21" s="382"/>
      <c r="T21" s="382"/>
      <c r="U21" s="382"/>
      <c r="V21" s="382"/>
      <c r="W21" s="382"/>
      <c r="X21" s="383"/>
      <c r="Y21" s="390"/>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1"/>
      <c r="AY21" s="391"/>
      <c r="AZ21" s="392"/>
      <c r="BA21" s="19"/>
      <c r="BB21" s="438"/>
      <c r="BC21" s="439"/>
      <c r="BD21" s="439"/>
      <c r="BE21" s="439"/>
      <c r="BF21" s="439"/>
      <c r="BG21" s="439"/>
      <c r="BH21" s="439"/>
      <c r="BI21" s="440"/>
      <c r="BJ21" s="441"/>
      <c r="BK21" s="70"/>
      <c r="BR21" s="39"/>
    </row>
    <row r="22" spans="1:83" ht="13.15" customHeight="1">
      <c r="A22" s="11"/>
      <c r="B22" s="11"/>
      <c r="C22" s="18"/>
      <c r="D22" s="381"/>
      <c r="E22" s="382"/>
      <c r="F22" s="382"/>
      <c r="G22" s="382"/>
      <c r="H22" s="382"/>
      <c r="I22" s="382"/>
      <c r="J22" s="383"/>
      <c r="K22" s="381"/>
      <c r="L22" s="382"/>
      <c r="M22" s="382"/>
      <c r="N22" s="382"/>
      <c r="O22" s="382"/>
      <c r="P22" s="382"/>
      <c r="Q22" s="383"/>
      <c r="R22" s="381"/>
      <c r="S22" s="382"/>
      <c r="T22" s="382"/>
      <c r="U22" s="382"/>
      <c r="V22" s="382"/>
      <c r="W22" s="382"/>
      <c r="X22" s="383"/>
      <c r="Y22" s="393"/>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5"/>
      <c r="BA22" s="40"/>
      <c r="BB22" s="438"/>
      <c r="BC22" s="439"/>
      <c r="BD22" s="439"/>
      <c r="BE22" s="439"/>
      <c r="BF22" s="439"/>
      <c r="BG22" s="439"/>
      <c r="BH22" s="439"/>
      <c r="BI22" s="440"/>
      <c r="BJ22" s="441"/>
      <c r="BK22" s="70"/>
      <c r="BR22" s="39"/>
    </row>
    <row r="23" spans="1:83" ht="31.15" customHeight="1">
      <c r="A23" s="11"/>
      <c r="B23" s="11"/>
      <c r="C23" s="18"/>
      <c r="D23" s="384"/>
      <c r="E23" s="385"/>
      <c r="F23" s="385"/>
      <c r="G23" s="385"/>
      <c r="H23" s="385"/>
      <c r="I23" s="385"/>
      <c r="J23" s="386"/>
      <c r="K23" s="384"/>
      <c r="L23" s="385"/>
      <c r="M23" s="385"/>
      <c r="N23" s="385"/>
      <c r="O23" s="385"/>
      <c r="P23" s="385"/>
      <c r="Q23" s="386"/>
      <c r="R23" s="384"/>
      <c r="S23" s="385"/>
      <c r="T23" s="385"/>
      <c r="U23" s="385"/>
      <c r="V23" s="385"/>
      <c r="W23" s="385"/>
      <c r="X23" s="386"/>
      <c r="Y23" s="431" t="s">
        <v>21</v>
      </c>
      <c r="Z23" s="432"/>
      <c r="AA23" s="432"/>
      <c r="AB23" s="432"/>
      <c r="AC23" s="432"/>
      <c r="AD23" s="432"/>
      <c r="AE23" s="433"/>
      <c r="AF23" s="431" t="s">
        <v>22</v>
      </c>
      <c r="AG23" s="432"/>
      <c r="AH23" s="432"/>
      <c r="AI23" s="432"/>
      <c r="AJ23" s="432"/>
      <c r="AK23" s="432"/>
      <c r="AL23" s="433"/>
      <c r="AM23" s="431" t="s">
        <v>56</v>
      </c>
      <c r="AN23" s="432"/>
      <c r="AO23" s="432"/>
      <c r="AP23" s="432"/>
      <c r="AQ23" s="432"/>
      <c r="AR23" s="432"/>
      <c r="AS23" s="433"/>
      <c r="AT23" s="431" t="s">
        <v>39</v>
      </c>
      <c r="AU23" s="432"/>
      <c r="AV23" s="432"/>
      <c r="AW23" s="432"/>
      <c r="AX23" s="432"/>
      <c r="AY23" s="432"/>
      <c r="AZ23" s="433"/>
      <c r="BA23" s="40"/>
      <c r="BB23" s="442"/>
      <c r="BC23" s="443"/>
      <c r="BD23" s="443"/>
      <c r="BE23" s="443"/>
      <c r="BF23" s="443"/>
      <c r="BG23" s="443"/>
      <c r="BH23" s="443"/>
      <c r="BI23" s="444"/>
      <c r="BJ23" s="445"/>
      <c r="BK23" s="70"/>
      <c r="BR23" s="39"/>
    </row>
    <row r="24" spans="1:83" ht="15.6" customHeight="1">
      <c r="A24" s="11"/>
      <c r="B24" s="11"/>
      <c r="C24" s="18"/>
      <c r="D24" s="400" t="str">
        <f>IF(回答表!R49="○","○","")</f>
        <v/>
      </c>
      <c r="E24" s="401"/>
      <c r="F24" s="401"/>
      <c r="G24" s="401"/>
      <c r="H24" s="401"/>
      <c r="I24" s="401"/>
      <c r="J24" s="402"/>
      <c r="K24" s="400" t="str">
        <f>IF(回答表!R50="○","○","")</f>
        <v/>
      </c>
      <c r="L24" s="401"/>
      <c r="M24" s="401"/>
      <c r="N24" s="401"/>
      <c r="O24" s="401"/>
      <c r="P24" s="401"/>
      <c r="Q24" s="402"/>
      <c r="R24" s="400" t="str">
        <f>IF(回答表!R51="○","○","")</f>
        <v/>
      </c>
      <c r="S24" s="401"/>
      <c r="T24" s="401"/>
      <c r="U24" s="401"/>
      <c r="V24" s="401"/>
      <c r="W24" s="401"/>
      <c r="X24" s="402"/>
      <c r="Y24" s="400" t="str">
        <f>IF(回答表!R52="○","○","")</f>
        <v/>
      </c>
      <c r="Z24" s="401"/>
      <c r="AA24" s="401"/>
      <c r="AB24" s="401"/>
      <c r="AC24" s="401"/>
      <c r="AD24" s="401"/>
      <c r="AE24" s="402"/>
      <c r="AF24" s="400" t="str">
        <f>IF(回答表!R53="○","○","")</f>
        <v/>
      </c>
      <c r="AG24" s="401"/>
      <c r="AH24" s="401"/>
      <c r="AI24" s="401"/>
      <c r="AJ24" s="401"/>
      <c r="AK24" s="401"/>
      <c r="AL24" s="402"/>
      <c r="AM24" s="400" t="str">
        <f>IF(回答表!R54="○","○","")</f>
        <v/>
      </c>
      <c r="AN24" s="401"/>
      <c r="AO24" s="401"/>
      <c r="AP24" s="401"/>
      <c r="AQ24" s="401"/>
      <c r="AR24" s="401"/>
      <c r="AS24" s="402"/>
      <c r="AT24" s="400" t="str">
        <f>IF(回答表!R55="○","○","")</f>
        <v/>
      </c>
      <c r="AU24" s="401"/>
      <c r="AV24" s="401"/>
      <c r="AW24" s="401"/>
      <c r="AX24" s="401"/>
      <c r="AY24" s="401"/>
      <c r="AZ24" s="402"/>
      <c r="BA24" s="40"/>
      <c r="BB24" s="446" t="str">
        <f>IF(回答表!R56="○","○","")</f>
        <v>○</v>
      </c>
      <c r="BC24" s="447"/>
      <c r="BD24" s="447"/>
      <c r="BE24" s="447"/>
      <c r="BF24" s="447"/>
      <c r="BG24" s="447"/>
      <c r="BH24" s="447"/>
      <c r="BI24" s="436"/>
      <c r="BJ24" s="437"/>
      <c r="BK24" s="70"/>
      <c r="BR24" s="39"/>
    </row>
    <row r="25" spans="1:83" ht="15.6" customHeight="1">
      <c r="A25" s="11"/>
      <c r="B25" s="11"/>
      <c r="C25" s="18"/>
      <c r="D25" s="400"/>
      <c r="E25" s="401"/>
      <c r="F25" s="401"/>
      <c r="G25" s="401"/>
      <c r="H25" s="401"/>
      <c r="I25" s="401"/>
      <c r="J25" s="402"/>
      <c r="K25" s="400"/>
      <c r="L25" s="401"/>
      <c r="M25" s="401"/>
      <c r="N25" s="401"/>
      <c r="O25" s="401"/>
      <c r="P25" s="401"/>
      <c r="Q25" s="402"/>
      <c r="R25" s="400"/>
      <c r="S25" s="401"/>
      <c r="T25" s="401"/>
      <c r="U25" s="401"/>
      <c r="V25" s="401"/>
      <c r="W25" s="401"/>
      <c r="X25" s="402"/>
      <c r="Y25" s="400"/>
      <c r="Z25" s="401"/>
      <c r="AA25" s="401"/>
      <c r="AB25" s="401"/>
      <c r="AC25" s="401"/>
      <c r="AD25" s="401"/>
      <c r="AE25" s="402"/>
      <c r="AF25" s="400"/>
      <c r="AG25" s="401"/>
      <c r="AH25" s="401"/>
      <c r="AI25" s="401"/>
      <c r="AJ25" s="401"/>
      <c r="AK25" s="401"/>
      <c r="AL25" s="402"/>
      <c r="AM25" s="400"/>
      <c r="AN25" s="401"/>
      <c r="AO25" s="401"/>
      <c r="AP25" s="401"/>
      <c r="AQ25" s="401"/>
      <c r="AR25" s="401"/>
      <c r="AS25" s="402"/>
      <c r="AT25" s="400"/>
      <c r="AU25" s="401"/>
      <c r="AV25" s="401"/>
      <c r="AW25" s="401"/>
      <c r="AX25" s="401"/>
      <c r="AY25" s="401"/>
      <c r="AZ25" s="402"/>
      <c r="BA25" s="41"/>
      <c r="BB25" s="400"/>
      <c r="BC25" s="401"/>
      <c r="BD25" s="401"/>
      <c r="BE25" s="401"/>
      <c r="BF25" s="401"/>
      <c r="BG25" s="401"/>
      <c r="BH25" s="401"/>
      <c r="BI25" s="440"/>
      <c r="BJ25" s="441"/>
      <c r="BK25" s="70"/>
      <c r="BR25" s="39"/>
    </row>
    <row r="26" spans="1:83" ht="15.6" customHeight="1">
      <c r="A26" s="11"/>
      <c r="B26" s="11"/>
      <c r="C26" s="18"/>
      <c r="D26" s="403"/>
      <c r="E26" s="404"/>
      <c r="F26" s="404"/>
      <c r="G26" s="404"/>
      <c r="H26" s="404"/>
      <c r="I26" s="404"/>
      <c r="J26" s="405"/>
      <c r="K26" s="403"/>
      <c r="L26" s="404"/>
      <c r="M26" s="404"/>
      <c r="N26" s="404"/>
      <c r="O26" s="404"/>
      <c r="P26" s="404"/>
      <c r="Q26" s="405"/>
      <c r="R26" s="403"/>
      <c r="S26" s="404"/>
      <c r="T26" s="404"/>
      <c r="U26" s="404"/>
      <c r="V26" s="404"/>
      <c r="W26" s="404"/>
      <c r="X26" s="405"/>
      <c r="Y26" s="403"/>
      <c r="Z26" s="404"/>
      <c r="AA26" s="404"/>
      <c r="AB26" s="404"/>
      <c r="AC26" s="404"/>
      <c r="AD26" s="404"/>
      <c r="AE26" s="405"/>
      <c r="AF26" s="403"/>
      <c r="AG26" s="404"/>
      <c r="AH26" s="404"/>
      <c r="AI26" s="404"/>
      <c r="AJ26" s="404"/>
      <c r="AK26" s="404"/>
      <c r="AL26" s="405"/>
      <c r="AM26" s="403"/>
      <c r="AN26" s="404"/>
      <c r="AO26" s="404"/>
      <c r="AP26" s="404"/>
      <c r="AQ26" s="404"/>
      <c r="AR26" s="404"/>
      <c r="AS26" s="405"/>
      <c r="AT26" s="403"/>
      <c r="AU26" s="404"/>
      <c r="AV26" s="404"/>
      <c r="AW26" s="404"/>
      <c r="AX26" s="404"/>
      <c r="AY26" s="404"/>
      <c r="AZ26" s="405"/>
      <c r="BA26" s="41"/>
      <c r="BB26" s="403"/>
      <c r="BC26" s="404"/>
      <c r="BD26" s="404"/>
      <c r="BE26" s="404"/>
      <c r="BF26" s="404"/>
      <c r="BG26" s="404"/>
      <c r="BH26" s="404"/>
      <c r="BI26" s="444"/>
      <c r="BJ26" s="445"/>
      <c r="BK26" s="70"/>
      <c r="BR26" s="39"/>
    </row>
    <row r="27" spans="1:83"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71"/>
      <c r="BK27" s="72"/>
      <c r="BR27" s="39"/>
    </row>
    <row r="28" spans="1:83"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R28" s="10"/>
    </row>
    <row r="29" spans="1:83"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44"/>
    </row>
    <row r="30" spans="1:83"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0"/>
    </row>
    <row r="31" spans="1:83"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18"/>
      <c r="AS31" s="418"/>
      <c r="AT31" s="418"/>
      <c r="AU31" s="418"/>
      <c r="AV31" s="418"/>
      <c r="AW31" s="418"/>
      <c r="AX31" s="418"/>
      <c r="AY31" s="418"/>
      <c r="AZ31" s="418"/>
      <c r="BA31" s="418"/>
      <c r="BB31" s="418"/>
      <c r="BC31" s="47"/>
      <c r="BD31" s="48"/>
      <c r="BE31" s="48"/>
      <c r="BF31" s="48"/>
      <c r="BG31" s="48"/>
      <c r="BH31" s="48"/>
      <c r="BI31" s="48"/>
      <c r="BJ31" s="48"/>
      <c r="BK31" s="48"/>
      <c r="BL31" s="48"/>
      <c r="BM31" s="48"/>
      <c r="BN31" s="48"/>
      <c r="BO31" s="48"/>
      <c r="BP31" s="48"/>
      <c r="BQ31" s="49"/>
      <c r="BR31" s="10"/>
      <c r="CE31" s="153"/>
    </row>
    <row r="32" spans="1:83" ht="15.6" customHeight="1">
      <c r="A32" s="11"/>
      <c r="B32" s="11"/>
      <c r="C32" s="50"/>
      <c r="D32" s="419" t="s">
        <v>23</v>
      </c>
      <c r="E32" s="420"/>
      <c r="F32" s="420"/>
      <c r="G32" s="420"/>
      <c r="H32" s="420"/>
      <c r="I32" s="420"/>
      <c r="J32" s="420"/>
      <c r="K32" s="420"/>
      <c r="L32" s="420"/>
      <c r="M32" s="420"/>
      <c r="N32" s="420"/>
      <c r="O32" s="420"/>
      <c r="P32" s="420"/>
      <c r="Q32" s="421"/>
      <c r="R32" s="425" t="s">
        <v>18</v>
      </c>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7"/>
      <c r="BC32" s="51"/>
      <c r="BD32" s="22"/>
      <c r="BE32" s="22"/>
      <c r="BF32" s="22"/>
      <c r="BG32" s="22"/>
      <c r="BH32" s="22"/>
      <c r="BI32" s="22"/>
      <c r="BJ32" s="22"/>
      <c r="BK32" s="22"/>
      <c r="BL32" s="22"/>
      <c r="BM32" s="29"/>
      <c r="BN32" s="29"/>
      <c r="BO32" s="29"/>
      <c r="BP32" s="52"/>
      <c r="BQ32" s="53"/>
      <c r="BR32" s="10"/>
    </row>
    <row r="33" spans="1:70" ht="15.6" customHeight="1">
      <c r="A33" s="11"/>
      <c r="B33" s="11"/>
      <c r="C33" s="50"/>
      <c r="D33" s="422"/>
      <c r="E33" s="423"/>
      <c r="F33" s="423"/>
      <c r="G33" s="423"/>
      <c r="H33" s="423"/>
      <c r="I33" s="423"/>
      <c r="J33" s="423"/>
      <c r="K33" s="423"/>
      <c r="L33" s="423"/>
      <c r="M33" s="423"/>
      <c r="N33" s="423"/>
      <c r="O33" s="423"/>
      <c r="P33" s="423"/>
      <c r="Q33" s="424"/>
      <c r="R33" s="428"/>
      <c r="S33" s="429"/>
      <c r="T33" s="429"/>
      <c r="U33" s="429"/>
      <c r="V33" s="429"/>
      <c r="W33" s="429"/>
      <c r="X33" s="429"/>
      <c r="Y33" s="429"/>
      <c r="Z33" s="429"/>
      <c r="AA33" s="429"/>
      <c r="AB33" s="429"/>
      <c r="AC33" s="429"/>
      <c r="AD33" s="429"/>
      <c r="AE33" s="429"/>
      <c r="AF33" s="429"/>
      <c r="AG33" s="429"/>
      <c r="AH33" s="429"/>
      <c r="AI33" s="429"/>
      <c r="AJ33" s="429"/>
      <c r="AK33" s="429"/>
      <c r="AL33" s="429"/>
      <c r="AM33" s="429"/>
      <c r="AN33" s="429"/>
      <c r="AO33" s="429"/>
      <c r="AP33" s="429"/>
      <c r="AQ33" s="429"/>
      <c r="AR33" s="429"/>
      <c r="AS33" s="429"/>
      <c r="AT33" s="429"/>
      <c r="AU33" s="429"/>
      <c r="AV33" s="429"/>
      <c r="AW33" s="429"/>
      <c r="AX33" s="429"/>
      <c r="AY33" s="429"/>
      <c r="AZ33" s="429"/>
      <c r="BA33" s="429"/>
      <c r="BB33" s="430"/>
      <c r="BC33" s="51"/>
      <c r="BD33" s="22"/>
      <c r="BE33" s="22"/>
      <c r="BF33" s="22"/>
      <c r="BG33" s="22"/>
      <c r="BH33" s="22"/>
      <c r="BI33" s="22"/>
      <c r="BJ33" s="22"/>
      <c r="BK33" s="22"/>
      <c r="BL33" s="22"/>
      <c r="BM33" s="29"/>
      <c r="BN33" s="29"/>
      <c r="BO33" s="29"/>
      <c r="BP33" s="52"/>
      <c r="BQ33" s="53"/>
      <c r="BR33" s="10"/>
    </row>
    <row r="34" spans="1:70"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152"/>
      <c r="AS34" s="152"/>
      <c r="AT34" s="152"/>
      <c r="AU34" s="152"/>
      <c r="AV34" s="152"/>
      <c r="AW34" s="152"/>
      <c r="AX34" s="152"/>
      <c r="AY34" s="152"/>
      <c r="AZ34" s="152"/>
      <c r="BA34" s="152"/>
      <c r="BB34" s="152"/>
      <c r="BC34" s="51"/>
      <c r="BD34" s="22"/>
      <c r="BE34" s="22"/>
      <c r="BF34" s="22"/>
      <c r="BG34" s="22"/>
      <c r="BH34" s="22"/>
      <c r="BI34" s="22"/>
      <c r="BJ34" s="22"/>
      <c r="BK34" s="22"/>
      <c r="BL34" s="22"/>
      <c r="BM34" s="29"/>
      <c r="BN34" s="29"/>
      <c r="BO34" s="29"/>
      <c r="BP34" s="52"/>
      <c r="BQ34" s="53"/>
      <c r="BR34" s="10"/>
    </row>
    <row r="35" spans="1:70" ht="18.75">
      <c r="A35" s="8"/>
      <c r="B35" s="8"/>
      <c r="C35" s="50"/>
      <c r="D35" s="27"/>
      <c r="E35" s="27"/>
      <c r="F35" s="27"/>
      <c r="G35" s="27"/>
      <c r="H35" s="27"/>
      <c r="I35" s="27"/>
      <c r="J35" s="27"/>
      <c r="K35" s="27"/>
      <c r="L35" s="27"/>
      <c r="M35" s="27"/>
      <c r="N35" s="27"/>
      <c r="O35" s="27"/>
      <c r="P35" s="27"/>
      <c r="Q35" s="27"/>
      <c r="R35" s="27"/>
      <c r="S35" s="27"/>
      <c r="T35" s="27"/>
      <c r="U35" s="23" t="s">
        <v>49</v>
      </c>
      <c r="V35" s="27"/>
      <c r="W35" s="27"/>
      <c r="X35" s="28"/>
      <c r="Y35" s="28"/>
      <c r="Z35" s="28"/>
      <c r="AA35" s="29"/>
      <c r="AB35" s="30"/>
      <c r="AC35" s="30"/>
      <c r="AD35" s="30"/>
      <c r="AE35" s="30"/>
      <c r="AF35" s="30"/>
      <c r="AG35" s="30"/>
      <c r="AH35" s="30"/>
      <c r="AI35" s="30"/>
      <c r="AJ35" s="30"/>
      <c r="AK35" s="30"/>
      <c r="AL35" s="30"/>
      <c r="AM35" s="23" t="s">
        <v>24</v>
      </c>
      <c r="AN35" s="31"/>
      <c r="AO35" s="30"/>
      <c r="AP35" s="32"/>
      <c r="AQ35" s="32"/>
      <c r="AR35" s="33"/>
      <c r="AS35" s="33"/>
      <c r="AT35" s="33"/>
      <c r="AU35" s="33"/>
      <c r="AV35" s="33"/>
      <c r="AW35" s="33"/>
      <c r="AX35" s="33"/>
      <c r="AY35" s="33"/>
      <c r="AZ35" s="33"/>
      <c r="BA35" s="33"/>
      <c r="BB35" s="33"/>
      <c r="BC35" s="34"/>
      <c r="BD35" s="29"/>
      <c r="BE35" s="24" t="s">
        <v>25</v>
      </c>
      <c r="BF35" s="29"/>
      <c r="BG35" s="29"/>
      <c r="BH35" s="29"/>
      <c r="BI35" s="29"/>
      <c r="BJ35" s="29"/>
      <c r="BK35" s="29"/>
      <c r="BL35" s="29"/>
      <c r="BM35" s="29"/>
      <c r="BN35" s="29"/>
      <c r="BO35" s="29"/>
      <c r="BP35" s="52"/>
      <c r="BQ35" s="53"/>
      <c r="BR35" s="10"/>
    </row>
    <row r="36" spans="1:70" ht="15.6" customHeight="1">
      <c r="A36" s="8"/>
      <c r="B36" s="8"/>
      <c r="C36" s="50"/>
      <c r="D36" s="425" t="s">
        <v>26</v>
      </c>
      <c r="E36" s="426"/>
      <c r="F36" s="426"/>
      <c r="G36" s="426"/>
      <c r="H36" s="426"/>
      <c r="I36" s="426"/>
      <c r="J36" s="426"/>
      <c r="K36" s="426"/>
      <c r="L36" s="426"/>
      <c r="M36" s="427"/>
      <c r="N36" s="451" t="str">
        <f>IF(回答表!X49="○","○","")</f>
        <v/>
      </c>
      <c r="O36" s="452"/>
      <c r="P36" s="452"/>
      <c r="Q36" s="453"/>
      <c r="R36" s="27"/>
      <c r="S36" s="27"/>
      <c r="T36" s="27"/>
      <c r="U36" s="460" t="str">
        <f>IF(回答表!X49="○",回答表!B63,IF(回答表!AA49="○",回答表!B85,""))</f>
        <v/>
      </c>
      <c r="V36" s="470"/>
      <c r="W36" s="470"/>
      <c r="X36" s="470"/>
      <c r="Y36" s="470"/>
      <c r="Z36" s="470"/>
      <c r="AA36" s="470"/>
      <c r="AB36" s="470"/>
      <c r="AC36" s="470"/>
      <c r="AD36" s="470"/>
      <c r="AE36" s="470"/>
      <c r="AF36" s="470"/>
      <c r="AG36" s="470"/>
      <c r="AH36" s="470"/>
      <c r="AI36" s="470"/>
      <c r="AJ36" s="471"/>
      <c r="AK36" s="56"/>
      <c r="AL36" s="56"/>
      <c r="AM36" s="478" t="s">
        <v>27</v>
      </c>
      <c r="AN36" s="478"/>
      <c r="AO36" s="478"/>
      <c r="AP36" s="478"/>
      <c r="AQ36" s="478"/>
      <c r="AR36" s="478"/>
      <c r="AS36" s="478"/>
      <c r="AT36" s="478"/>
      <c r="AU36" s="478" t="s">
        <v>28</v>
      </c>
      <c r="AV36" s="478"/>
      <c r="AW36" s="478"/>
      <c r="AX36" s="478"/>
      <c r="AY36" s="478"/>
      <c r="AZ36" s="478"/>
      <c r="BA36" s="478"/>
      <c r="BB36" s="478"/>
      <c r="BC36" s="54"/>
      <c r="BD36" s="22"/>
      <c r="BE36" s="364" t="s">
        <v>1</v>
      </c>
      <c r="BF36" s="365"/>
      <c r="BG36" s="365"/>
      <c r="BH36" s="365"/>
      <c r="BI36" s="364"/>
      <c r="BJ36" s="365"/>
      <c r="BK36" s="365"/>
      <c r="BL36" s="365"/>
      <c r="BM36" s="364"/>
      <c r="BN36" s="365"/>
      <c r="BO36" s="365"/>
      <c r="BP36" s="367"/>
      <c r="BQ36" s="53"/>
      <c r="BR36" s="10"/>
    </row>
    <row r="37" spans="1:70" ht="15.6" customHeight="1">
      <c r="A37" s="8"/>
      <c r="B37" s="8"/>
      <c r="C37" s="50"/>
      <c r="D37" s="448"/>
      <c r="E37" s="449"/>
      <c r="F37" s="449"/>
      <c r="G37" s="449"/>
      <c r="H37" s="449"/>
      <c r="I37" s="449"/>
      <c r="J37" s="449"/>
      <c r="K37" s="449"/>
      <c r="L37" s="449"/>
      <c r="M37" s="450"/>
      <c r="N37" s="454"/>
      <c r="O37" s="455"/>
      <c r="P37" s="455"/>
      <c r="Q37" s="456"/>
      <c r="R37" s="27"/>
      <c r="S37" s="27"/>
      <c r="T37" s="27"/>
      <c r="U37" s="472"/>
      <c r="V37" s="473"/>
      <c r="W37" s="473"/>
      <c r="X37" s="473"/>
      <c r="Y37" s="473"/>
      <c r="Z37" s="473"/>
      <c r="AA37" s="473"/>
      <c r="AB37" s="473"/>
      <c r="AC37" s="473"/>
      <c r="AD37" s="473"/>
      <c r="AE37" s="473"/>
      <c r="AF37" s="473"/>
      <c r="AG37" s="473"/>
      <c r="AH37" s="473"/>
      <c r="AI37" s="473"/>
      <c r="AJ37" s="474"/>
      <c r="AK37" s="56"/>
      <c r="AL37" s="56"/>
      <c r="AM37" s="478"/>
      <c r="AN37" s="478"/>
      <c r="AO37" s="478"/>
      <c r="AP37" s="478"/>
      <c r="AQ37" s="478"/>
      <c r="AR37" s="478"/>
      <c r="AS37" s="478"/>
      <c r="AT37" s="478"/>
      <c r="AU37" s="478"/>
      <c r="AV37" s="478"/>
      <c r="AW37" s="478"/>
      <c r="AX37" s="478"/>
      <c r="AY37" s="478"/>
      <c r="AZ37" s="478"/>
      <c r="BA37" s="478"/>
      <c r="BB37" s="478"/>
      <c r="BC37" s="54"/>
      <c r="BD37" s="22"/>
      <c r="BE37" s="357"/>
      <c r="BF37" s="366"/>
      <c r="BG37" s="366"/>
      <c r="BH37" s="366"/>
      <c r="BI37" s="357"/>
      <c r="BJ37" s="366"/>
      <c r="BK37" s="366"/>
      <c r="BL37" s="366"/>
      <c r="BM37" s="357"/>
      <c r="BN37" s="366"/>
      <c r="BO37" s="366"/>
      <c r="BP37" s="368"/>
      <c r="BQ37" s="53"/>
      <c r="BR37" s="10"/>
    </row>
    <row r="38" spans="1:70" ht="15.6" customHeight="1">
      <c r="A38" s="8"/>
      <c r="B38" s="8"/>
      <c r="C38" s="50"/>
      <c r="D38" s="448"/>
      <c r="E38" s="449"/>
      <c r="F38" s="449"/>
      <c r="G38" s="449"/>
      <c r="H38" s="449"/>
      <c r="I38" s="449"/>
      <c r="J38" s="449"/>
      <c r="K38" s="449"/>
      <c r="L38" s="449"/>
      <c r="M38" s="450"/>
      <c r="N38" s="454"/>
      <c r="O38" s="455"/>
      <c r="P38" s="455"/>
      <c r="Q38" s="456"/>
      <c r="R38" s="27"/>
      <c r="S38" s="27"/>
      <c r="T38" s="27"/>
      <c r="U38" s="472"/>
      <c r="V38" s="473"/>
      <c r="W38" s="473"/>
      <c r="X38" s="473"/>
      <c r="Y38" s="473"/>
      <c r="Z38" s="473"/>
      <c r="AA38" s="473"/>
      <c r="AB38" s="473"/>
      <c r="AC38" s="473"/>
      <c r="AD38" s="473"/>
      <c r="AE38" s="473"/>
      <c r="AF38" s="473"/>
      <c r="AG38" s="473"/>
      <c r="AH38" s="473"/>
      <c r="AI38" s="473"/>
      <c r="AJ38" s="474"/>
      <c r="AK38" s="56"/>
      <c r="AL38" s="56"/>
      <c r="AM38" s="446" t="str">
        <f>IF(回答表!X49="○",回答表!G69,IF(回答表!AA49="○",回答表!G91,""))</f>
        <v/>
      </c>
      <c r="AN38" s="447"/>
      <c r="AO38" s="447"/>
      <c r="AP38" s="447"/>
      <c r="AQ38" s="447"/>
      <c r="AR38" s="447"/>
      <c r="AS38" s="447"/>
      <c r="AT38" s="469"/>
      <c r="AU38" s="446" t="str">
        <f>IF(回答表!X49="○",回答表!G70,IF(回答表!AA49="○",回答表!G92,""))</f>
        <v/>
      </c>
      <c r="AV38" s="447"/>
      <c r="AW38" s="447"/>
      <c r="AX38" s="447"/>
      <c r="AY38" s="447"/>
      <c r="AZ38" s="447"/>
      <c r="BA38" s="447"/>
      <c r="BB38" s="469"/>
      <c r="BC38" s="54"/>
      <c r="BD38" s="22"/>
      <c r="BE38" s="357"/>
      <c r="BF38" s="366"/>
      <c r="BG38" s="366"/>
      <c r="BH38" s="366"/>
      <c r="BI38" s="357"/>
      <c r="BJ38" s="366"/>
      <c r="BK38" s="366"/>
      <c r="BL38" s="366"/>
      <c r="BM38" s="357"/>
      <c r="BN38" s="366"/>
      <c r="BO38" s="366"/>
      <c r="BP38" s="368"/>
      <c r="BQ38" s="53"/>
      <c r="BR38" s="10"/>
    </row>
    <row r="39" spans="1:70" ht="15.6" customHeight="1">
      <c r="A39" s="8"/>
      <c r="B39" s="8"/>
      <c r="C39" s="50"/>
      <c r="D39" s="428"/>
      <c r="E39" s="429"/>
      <c r="F39" s="429"/>
      <c r="G39" s="429"/>
      <c r="H39" s="429"/>
      <c r="I39" s="429"/>
      <c r="J39" s="429"/>
      <c r="K39" s="429"/>
      <c r="L39" s="429"/>
      <c r="M39" s="430"/>
      <c r="N39" s="457"/>
      <c r="O39" s="458"/>
      <c r="P39" s="458"/>
      <c r="Q39" s="459"/>
      <c r="R39" s="27"/>
      <c r="S39" s="27"/>
      <c r="T39" s="27"/>
      <c r="U39" s="472"/>
      <c r="V39" s="473"/>
      <c r="W39" s="473"/>
      <c r="X39" s="473"/>
      <c r="Y39" s="473"/>
      <c r="Z39" s="473"/>
      <c r="AA39" s="473"/>
      <c r="AB39" s="473"/>
      <c r="AC39" s="473"/>
      <c r="AD39" s="473"/>
      <c r="AE39" s="473"/>
      <c r="AF39" s="473"/>
      <c r="AG39" s="473"/>
      <c r="AH39" s="473"/>
      <c r="AI39" s="473"/>
      <c r="AJ39" s="474"/>
      <c r="AK39" s="56"/>
      <c r="AL39" s="56"/>
      <c r="AM39" s="400"/>
      <c r="AN39" s="401"/>
      <c r="AO39" s="401"/>
      <c r="AP39" s="401"/>
      <c r="AQ39" s="401"/>
      <c r="AR39" s="401"/>
      <c r="AS39" s="401"/>
      <c r="AT39" s="402"/>
      <c r="AU39" s="400"/>
      <c r="AV39" s="401"/>
      <c r="AW39" s="401"/>
      <c r="AX39" s="401"/>
      <c r="AY39" s="401"/>
      <c r="AZ39" s="401"/>
      <c r="BA39" s="401"/>
      <c r="BB39" s="402"/>
      <c r="BC39" s="54"/>
      <c r="BD39" s="22"/>
      <c r="BE39" s="357" t="str">
        <f>IF(回答表!X49="○",回答表!E73,IF(回答表!AA49="○",回答表!E96,""))</f>
        <v/>
      </c>
      <c r="BF39" s="409"/>
      <c r="BG39" s="409"/>
      <c r="BH39" s="359"/>
      <c r="BI39" s="357" t="str">
        <f>IF(回答表!X49="○",回答表!E74,IF(回答表!AA49="○",回答表!E97,""))</f>
        <v/>
      </c>
      <c r="BJ39" s="409"/>
      <c r="BK39" s="409"/>
      <c r="BL39" s="359"/>
      <c r="BM39" s="357" t="str">
        <f>IF(回答表!X49="○",回答表!E75,IF(回答表!AA49="○",回答表!E98,""))</f>
        <v/>
      </c>
      <c r="BN39" s="409"/>
      <c r="BO39" s="409"/>
      <c r="BP39" s="359"/>
      <c r="BQ39" s="53"/>
      <c r="BR39" s="10"/>
    </row>
    <row r="40" spans="1:70" ht="15.6" customHeight="1">
      <c r="A40" s="8"/>
      <c r="B40" s="8"/>
      <c r="C40" s="50"/>
      <c r="D40" s="25"/>
      <c r="E40" s="25"/>
      <c r="F40" s="25"/>
      <c r="G40" s="25"/>
      <c r="H40" s="25"/>
      <c r="I40" s="25"/>
      <c r="J40" s="25"/>
      <c r="K40" s="25"/>
      <c r="L40" s="25"/>
      <c r="M40" s="25"/>
      <c r="N40" s="57"/>
      <c r="O40" s="57"/>
      <c r="P40" s="57"/>
      <c r="Q40" s="57"/>
      <c r="R40" s="58"/>
      <c r="S40" s="58"/>
      <c r="T40" s="58"/>
      <c r="U40" s="472"/>
      <c r="V40" s="473"/>
      <c r="W40" s="473"/>
      <c r="X40" s="473"/>
      <c r="Y40" s="473"/>
      <c r="Z40" s="473"/>
      <c r="AA40" s="473"/>
      <c r="AB40" s="473"/>
      <c r="AC40" s="473"/>
      <c r="AD40" s="473"/>
      <c r="AE40" s="473"/>
      <c r="AF40" s="473"/>
      <c r="AG40" s="473"/>
      <c r="AH40" s="473"/>
      <c r="AI40" s="473"/>
      <c r="AJ40" s="474"/>
      <c r="AK40" s="56"/>
      <c r="AL40" s="56"/>
      <c r="AM40" s="403"/>
      <c r="AN40" s="404"/>
      <c r="AO40" s="404"/>
      <c r="AP40" s="404"/>
      <c r="AQ40" s="404"/>
      <c r="AR40" s="404"/>
      <c r="AS40" s="404"/>
      <c r="AT40" s="405"/>
      <c r="AU40" s="403"/>
      <c r="AV40" s="404"/>
      <c r="AW40" s="404"/>
      <c r="AX40" s="404"/>
      <c r="AY40" s="404"/>
      <c r="AZ40" s="404"/>
      <c r="BA40" s="404"/>
      <c r="BB40" s="405"/>
      <c r="BC40" s="54"/>
      <c r="BD40" s="54"/>
      <c r="BE40" s="360"/>
      <c r="BF40" s="409"/>
      <c r="BG40" s="409"/>
      <c r="BH40" s="359"/>
      <c r="BI40" s="360"/>
      <c r="BJ40" s="409"/>
      <c r="BK40" s="409"/>
      <c r="BL40" s="359"/>
      <c r="BM40" s="360"/>
      <c r="BN40" s="409"/>
      <c r="BO40" s="409"/>
      <c r="BP40" s="359"/>
      <c r="BQ40" s="53"/>
      <c r="BR40" s="10"/>
    </row>
    <row r="41" spans="1:70" ht="15.6" customHeight="1">
      <c r="A41" s="8"/>
      <c r="B41" s="8"/>
      <c r="C41" s="50"/>
      <c r="D41" s="25"/>
      <c r="E41" s="25"/>
      <c r="F41" s="25"/>
      <c r="G41" s="25"/>
      <c r="H41" s="25"/>
      <c r="I41" s="25"/>
      <c r="J41" s="25"/>
      <c r="K41" s="25"/>
      <c r="L41" s="25"/>
      <c r="M41" s="25"/>
      <c r="N41" s="57"/>
      <c r="O41" s="57"/>
      <c r="P41" s="57"/>
      <c r="Q41" s="57"/>
      <c r="R41" s="58"/>
      <c r="S41" s="58"/>
      <c r="T41" s="58"/>
      <c r="U41" s="472"/>
      <c r="V41" s="473"/>
      <c r="W41" s="473"/>
      <c r="X41" s="473"/>
      <c r="Y41" s="473"/>
      <c r="Z41" s="473"/>
      <c r="AA41" s="473"/>
      <c r="AB41" s="473"/>
      <c r="AC41" s="473"/>
      <c r="AD41" s="473"/>
      <c r="AE41" s="473"/>
      <c r="AF41" s="473"/>
      <c r="AG41" s="473"/>
      <c r="AH41" s="473"/>
      <c r="AI41" s="473"/>
      <c r="AJ41" s="474"/>
      <c r="AK41" s="56"/>
      <c r="AL41" s="56"/>
      <c r="AM41" s="56"/>
      <c r="AN41" s="56"/>
      <c r="AO41" s="56"/>
      <c r="AP41" s="56"/>
      <c r="AQ41" s="56"/>
      <c r="AR41" s="56"/>
      <c r="AS41" s="56"/>
      <c r="AT41" s="56"/>
      <c r="AU41" s="56"/>
      <c r="AV41" s="56"/>
      <c r="AW41" s="56"/>
      <c r="AX41" s="56"/>
      <c r="AY41" s="56"/>
      <c r="AZ41" s="56"/>
      <c r="BA41" s="56"/>
      <c r="BB41" s="56"/>
      <c r="BC41" s="54"/>
      <c r="BD41" s="54"/>
      <c r="BE41" s="360"/>
      <c r="BF41" s="409"/>
      <c r="BG41" s="409"/>
      <c r="BH41" s="359"/>
      <c r="BI41" s="360"/>
      <c r="BJ41" s="409"/>
      <c r="BK41" s="409"/>
      <c r="BL41" s="359"/>
      <c r="BM41" s="360"/>
      <c r="BN41" s="409"/>
      <c r="BO41" s="409"/>
      <c r="BP41" s="359"/>
      <c r="BQ41" s="53"/>
      <c r="BR41" s="10"/>
    </row>
    <row r="42" spans="1:70" ht="15.6" customHeight="1">
      <c r="A42" s="8"/>
      <c r="B42" s="8"/>
      <c r="C42" s="50"/>
      <c r="D42" s="25"/>
      <c r="E42" s="25"/>
      <c r="F42" s="25"/>
      <c r="G42" s="25"/>
      <c r="H42" s="25"/>
      <c r="I42" s="25"/>
      <c r="J42" s="25"/>
      <c r="K42" s="25"/>
      <c r="L42" s="25"/>
      <c r="M42" s="25"/>
      <c r="N42" s="57"/>
      <c r="O42" s="57"/>
      <c r="P42" s="57"/>
      <c r="Q42" s="57"/>
      <c r="R42" s="58"/>
      <c r="S42" s="58"/>
      <c r="T42" s="58"/>
      <c r="U42" s="472"/>
      <c r="V42" s="473"/>
      <c r="W42" s="473"/>
      <c r="X42" s="473"/>
      <c r="Y42" s="473"/>
      <c r="Z42" s="473"/>
      <c r="AA42" s="473"/>
      <c r="AB42" s="473"/>
      <c r="AC42" s="473"/>
      <c r="AD42" s="473"/>
      <c r="AE42" s="473"/>
      <c r="AF42" s="473"/>
      <c r="AG42" s="473"/>
      <c r="AH42" s="473"/>
      <c r="AI42" s="473"/>
      <c r="AJ42" s="474"/>
      <c r="AK42" s="56"/>
      <c r="AL42" s="56"/>
      <c r="AM42" s="488" t="str">
        <f>IF(回答表!X49="○",回答表!O79,IF(回答表!AA49="○",回答表!O102,""))</f>
        <v/>
      </c>
      <c r="AN42" s="489"/>
      <c r="AO42" s="490" t="s">
        <v>7292</v>
      </c>
      <c r="AP42" s="491"/>
      <c r="AQ42" s="491"/>
      <c r="AR42" s="491"/>
      <c r="AS42" s="491"/>
      <c r="AT42" s="491"/>
      <c r="AU42" s="491"/>
      <c r="AV42" s="491"/>
      <c r="AW42" s="491"/>
      <c r="AX42" s="491"/>
      <c r="AY42" s="491"/>
      <c r="AZ42" s="491"/>
      <c r="BA42" s="491"/>
      <c r="BB42" s="491"/>
      <c r="BC42" s="54"/>
      <c r="BD42" s="54"/>
      <c r="BE42" s="360"/>
      <c r="BF42" s="409"/>
      <c r="BG42" s="409"/>
      <c r="BH42" s="359"/>
      <c r="BI42" s="360"/>
      <c r="BJ42" s="409"/>
      <c r="BK42" s="409"/>
      <c r="BL42" s="359"/>
      <c r="BM42" s="360"/>
      <c r="BN42" s="409"/>
      <c r="BO42" s="409"/>
      <c r="BP42" s="359"/>
      <c r="BQ42" s="53"/>
      <c r="BR42" s="10"/>
    </row>
    <row r="43" spans="1:70" ht="15.6" customHeight="1">
      <c r="A43" s="8"/>
      <c r="B43" s="8"/>
      <c r="C43" s="50"/>
      <c r="D43" s="25"/>
      <c r="E43" s="25"/>
      <c r="F43" s="25"/>
      <c r="G43" s="25"/>
      <c r="H43" s="25"/>
      <c r="I43" s="25"/>
      <c r="J43" s="25"/>
      <c r="K43" s="25"/>
      <c r="L43" s="25"/>
      <c r="M43" s="25"/>
      <c r="N43" s="57"/>
      <c r="O43" s="57"/>
      <c r="P43" s="57"/>
      <c r="Q43" s="57"/>
      <c r="R43" s="58"/>
      <c r="S43" s="58"/>
      <c r="T43" s="58"/>
      <c r="U43" s="472"/>
      <c r="V43" s="473"/>
      <c r="W43" s="473"/>
      <c r="X43" s="473"/>
      <c r="Y43" s="473"/>
      <c r="Z43" s="473"/>
      <c r="AA43" s="473"/>
      <c r="AB43" s="473"/>
      <c r="AC43" s="473"/>
      <c r="AD43" s="473"/>
      <c r="AE43" s="473"/>
      <c r="AF43" s="473"/>
      <c r="AG43" s="473"/>
      <c r="AH43" s="473"/>
      <c r="AI43" s="473"/>
      <c r="AJ43" s="474"/>
      <c r="AK43" s="56"/>
      <c r="AL43" s="56"/>
      <c r="AM43" s="489"/>
      <c r="AN43" s="489"/>
      <c r="AO43" s="491"/>
      <c r="AP43" s="491"/>
      <c r="AQ43" s="491"/>
      <c r="AR43" s="491"/>
      <c r="AS43" s="491"/>
      <c r="AT43" s="491"/>
      <c r="AU43" s="491"/>
      <c r="AV43" s="491"/>
      <c r="AW43" s="491"/>
      <c r="AX43" s="491"/>
      <c r="AY43" s="491"/>
      <c r="AZ43" s="491"/>
      <c r="BA43" s="491"/>
      <c r="BB43" s="491"/>
      <c r="BC43" s="54"/>
      <c r="BD43" s="22"/>
      <c r="BE43" s="357" t="s">
        <v>2</v>
      </c>
      <c r="BF43" s="358"/>
      <c r="BG43" s="358"/>
      <c r="BH43" s="359"/>
      <c r="BI43" s="357" t="s">
        <v>3</v>
      </c>
      <c r="BJ43" s="358"/>
      <c r="BK43" s="358"/>
      <c r="BL43" s="359"/>
      <c r="BM43" s="357" t="s">
        <v>4</v>
      </c>
      <c r="BN43" s="358"/>
      <c r="BO43" s="358"/>
      <c r="BP43" s="359"/>
      <c r="BQ43" s="53"/>
      <c r="BR43" s="10"/>
    </row>
    <row r="44" spans="1:70" ht="15.6" customHeight="1">
      <c r="A44" s="8"/>
      <c r="B44" s="8"/>
      <c r="C44" s="50"/>
      <c r="D44" s="479" t="s">
        <v>10</v>
      </c>
      <c r="E44" s="480"/>
      <c r="F44" s="480"/>
      <c r="G44" s="480"/>
      <c r="H44" s="480"/>
      <c r="I44" s="480"/>
      <c r="J44" s="480"/>
      <c r="K44" s="480"/>
      <c r="L44" s="480"/>
      <c r="M44" s="481"/>
      <c r="N44" s="451" t="str">
        <f>IF(回答表!AA49="○","○","")</f>
        <v/>
      </c>
      <c r="O44" s="452"/>
      <c r="P44" s="452"/>
      <c r="Q44" s="453"/>
      <c r="R44" s="27"/>
      <c r="S44" s="27"/>
      <c r="T44" s="27"/>
      <c r="U44" s="472"/>
      <c r="V44" s="473"/>
      <c r="W44" s="473"/>
      <c r="X44" s="473"/>
      <c r="Y44" s="473"/>
      <c r="Z44" s="473"/>
      <c r="AA44" s="473"/>
      <c r="AB44" s="473"/>
      <c r="AC44" s="473"/>
      <c r="AD44" s="473"/>
      <c r="AE44" s="473"/>
      <c r="AF44" s="473"/>
      <c r="AG44" s="473"/>
      <c r="AH44" s="473"/>
      <c r="AI44" s="473"/>
      <c r="AJ44" s="474"/>
      <c r="AK44" s="56"/>
      <c r="AL44" s="56"/>
      <c r="AM44" s="489"/>
      <c r="AN44" s="489"/>
      <c r="AO44" s="491"/>
      <c r="AP44" s="491"/>
      <c r="AQ44" s="491"/>
      <c r="AR44" s="491"/>
      <c r="AS44" s="491"/>
      <c r="AT44" s="491"/>
      <c r="AU44" s="491"/>
      <c r="AV44" s="491"/>
      <c r="AW44" s="491"/>
      <c r="AX44" s="491"/>
      <c r="AY44" s="491"/>
      <c r="AZ44" s="491"/>
      <c r="BA44" s="491"/>
      <c r="BB44" s="491"/>
      <c r="BC44" s="54"/>
      <c r="BD44" s="59"/>
      <c r="BE44" s="360"/>
      <c r="BF44" s="358"/>
      <c r="BG44" s="358"/>
      <c r="BH44" s="359"/>
      <c r="BI44" s="360"/>
      <c r="BJ44" s="358"/>
      <c r="BK44" s="358"/>
      <c r="BL44" s="359"/>
      <c r="BM44" s="360"/>
      <c r="BN44" s="358"/>
      <c r="BO44" s="358"/>
      <c r="BP44" s="359"/>
      <c r="BQ44" s="53"/>
      <c r="BR44" s="10"/>
    </row>
    <row r="45" spans="1:70" ht="15.6" customHeight="1">
      <c r="A45" s="8"/>
      <c r="B45" s="8"/>
      <c r="C45" s="50"/>
      <c r="D45" s="482"/>
      <c r="E45" s="483"/>
      <c r="F45" s="483"/>
      <c r="G45" s="483"/>
      <c r="H45" s="483"/>
      <c r="I45" s="483"/>
      <c r="J45" s="483"/>
      <c r="K45" s="483"/>
      <c r="L45" s="483"/>
      <c r="M45" s="484"/>
      <c r="N45" s="454"/>
      <c r="O45" s="455"/>
      <c r="P45" s="455"/>
      <c r="Q45" s="456"/>
      <c r="R45" s="27"/>
      <c r="S45" s="27"/>
      <c r="T45" s="27"/>
      <c r="U45" s="472"/>
      <c r="V45" s="473"/>
      <c r="W45" s="473"/>
      <c r="X45" s="473"/>
      <c r="Y45" s="473"/>
      <c r="Z45" s="473"/>
      <c r="AA45" s="473"/>
      <c r="AB45" s="473"/>
      <c r="AC45" s="473"/>
      <c r="AD45" s="473"/>
      <c r="AE45" s="473"/>
      <c r="AF45" s="473"/>
      <c r="AG45" s="473"/>
      <c r="AH45" s="473"/>
      <c r="AI45" s="473"/>
      <c r="AJ45" s="474"/>
      <c r="AK45" s="56"/>
      <c r="AL45" s="56"/>
      <c r="AM45" s="489"/>
      <c r="AN45" s="489"/>
      <c r="AO45" s="491"/>
      <c r="AP45" s="491"/>
      <c r="AQ45" s="491"/>
      <c r="AR45" s="491"/>
      <c r="AS45" s="491"/>
      <c r="AT45" s="491"/>
      <c r="AU45" s="491"/>
      <c r="AV45" s="491"/>
      <c r="AW45" s="491"/>
      <c r="AX45" s="491"/>
      <c r="AY45" s="491"/>
      <c r="AZ45" s="491"/>
      <c r="BA45" s="491"/>
      <c r="BB45" s="491"/>
      <c r="BC45" s="54"/>
      <c r="BD45" s="59"/>
      <c r="BE45" s="361"/>
      <c r="BF45" s="362"/>
      <c r="BG45" s="362"/>
      <c r="BH45" s="363"/>
      <c r="BI45" s="361"/>
      <c r="BJ45" s="362"/>
      <c r="BK45" s="362"/>
      <c r="BL45" s="363"/>
      <c r="BM45" s="361"/>
      <c r="BN45" s="362"/>
      <c r="BO45" s="362"/>
      <c r="BP45" s="363"/>
      <c r="BQ45" s="53"/>
      <c r="BR45" s="10"/>
    </row>
    <row r="46" spans="1:70" ht="15.6" customHeight="1">
      <c r="A46" s="8"/>
      <c r="B46" s="8"/>
      <c r="C46" s="50"/>
      <c r="D46" s="482"/>
      <c r="E46" s="483"/>
      <c r="F46" s="483"/>
      <c r="G46" s="483"/>
      <c r="H46" s="483"/>
      <c r="I46" s="483"/>
      <c r="J46" s="483"/>
      <c r="K46" s="483"/>
      <c r="L46" s="483"/>
      <c r="M46" s="484"/>
      <c r="N46" s="454"/>
      <c r="O46" s="455"/>
      <c r="P46" s="455"/>
      <c r="Q46" s="456"/>
      <c r="R46" s="27"/>
      <c r="S46" s="27"/>
      <c r="T46" s="27"/>
      <c r="U46" s="472"/>
      <c r="V46" s="473"/>
      <c r="W46" s="473"/>
      <c r="X46" s="473"/>
      <c r="Y46" s="473"/>
      <c r="Z46" s="473"/>
      <c r="AA46" s="473"/>
      <c r="AB46" s="473"/>
      <c r="AC46" s="473"/>
      <c r="AD46" s="473"/>
      <c r="AE46" s="473"/>
      <c r="AF46" s="473"/>
      <c r="AG46" s="473"/>
      <c r="AH46" s="473"/>
      <c r="AI46" s="473"/>
      <c r="AJ46" s="474"/>
      <c r="AK46" s="56"/>
      <c r="AL46" s="56"/>
      <c r="AM46" s="488" t="str">
        <f>IF(回答表!X49="○",回答表!O80,IF(回答表!AA49="○",回答表!O103,""))</f>
        <v/>
      </c>
      <c r="AN46" s="492"/>
      <c r="AO46" s="490" t="s">
        <v>7293</v>
      </c>
      <c r="AP46" s="491"/>
      <c r="AQ46" s="491"/>
      <c r="AR46" s="491"/>
      <c r="AS46" s="491"/>
      <c r="AT46" s="491"/>
      <c r="AU46" s="491"/>
      <c r="AV46" s="491"/>
      <c r="AW46" s="491"/>
      <c r="AX46" s="491"/>
      <c r="AY46" s="491"/>
      <c r="AZ46" s="491"/>
      <c r="BA46" s="491"/>
      <c r="BB46" s="491"/>
      <c r="BC46" s="54"/>
      <c r="BD46" s="59"/>
      <c r="BE46" s="40"/>
      <c r="BF46" s="40"/>
      <c r="BG46" s="40"/>
      <c r="BH46" s="40"/>
      <c r="BI46" s="40"/>
      <c r="BJ46" s="40"/>
      <c r="BK46" s="40"/>
      <c r="BL46" s="40"/>
      <c r="BM46" s="40"/>
      <c r="BN46" s="40"/>
      <c r="BO46" s="40"/>
      <c r="BP46" s="40"/>
      <c r="BQ46" s="53"/>
      <c r="BR46" s="10"/>
    </row>
    <row r="47" spans="1:70" ht="15.6" customHeight="1">
      <c r="A47" s="8"/>
      <c r="B47" s="8"/>
      <c r="C47" s="50"/>
      <c r="D47" s="485"/>
      <c r="E47" s="486"/>
      <c r="F47" s="486"/>
      <c r="G47" s="486"/>
      <c r="H47" s="486"/>
      <c r="I47" s="486"/>
      <c r="J47" s="486"/>
      <c r="K47" s="486"/>
      <c r="L47" s="486"/>
      <c r="M47" s="487"/>
      <c r="N47" s="457"/>
      <c r="O47" s="458"/>
      <c r="P47" s="458"/>
      <c r="Q47" s="459"/>
      <c r="R47" s="27"/>
      <c r="S47" s="27"/>
      <c r="T47" s="27"/>
      <c r="U47" s="475"/>
      <c r="V47" s="476"/>
      <c r="W47" s="476"/>
      <c r="X47" s="476"/>
      <c r="Y47" s="476"/>
      <c r="Z47" s="476"/>
      <c r="AA47" s="476"/>
      <c r="AB47" s="476"/>
      <c r="AC47" s="476"/>
      <c r="AD47" s="476"/>
      <c r="AE47" s="476"/>
      <c r="AF47" s="476"/>
      <c r="AG47" s="476"/>
      <c r="AH47" s="476"/>
      <c r="AI47" s="476"/>
      <c r="AJ47" s="477"/>
      <c r="AK47" s="56"/>
      <c r="AL47" s="56"/>
      <c r="AM47" s="492"/>
      <c r="AN47" s="492"/>
      <c r="AO47" s="491"/>
      <c r="AP47" s="491"/>
      <c r="AQ47" s="491"/>
      <c r="AR47" s="491"/>
      <c r="AS47" s="491"/>
      <c r="AT47" s="491"/>
      <c r="AU47" s="491"/>
      <c r="AV47" s="491"/>
      <c r="AW47" s="491"/>
      <c r="AX47" s="491"/>
      <c r="AY47" s="491"/>
      <c r="AZ47" s="491"/>
      <c r="BA47" s="491"/>
      <c r="BB47" s="491"/>
      <c r="BC47" s="54"/>
      <c r="BD47" s="59"/>
      <c r="BE47" s="40"/>
      <c r="BF47" s="40"/>
      <c r="BG47" s="40"/>
      <c r="BH47" s="40"/>
      <c r="BI47" s="40"/>
      <c r="BJ47" s="40"/>
      <c r="BK47" s="40"/>
      <c r="BL47" s="40"/>
      <c r="BM47" s="40"/>
      <c r="BN47" s="40"/>
      <c r="BO47" s="40"/>
      <c r="BP47" s="40"/>
      <c r="BQ47" s="53"/>
      <c r="BR47" s="10"/>
    </row>
    <row r="48" spans="1:70"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492"/>
      <c r="AN48" s="492"/>
      <c r="AO48" s="491"/>
      <c r="AP48" s="491"/>
      <c r="AQ48" s="491"/>
      <c r="AR48" s="491"/>
      <c r="AS48" s="491"/>
      <c r="AT48" s="491"/>
      <c r="AU48" s="491"/>
      <c r="AV48" s="491"/>
      <c r="AW48" s="491"/>
      <c r="AX48" s="491"/>
      <c r="AY48" s="491"/>
      <c r="AZ48" s="491"/>
      <c r="BA48" s="491"/>
      <c r="BB48" s="491"/>
      <c r="BC48" s="54"/>
      <c r="BD48" s="59"/>
      <c r="BE48" s="40"/>
      <c r="BF48" s="40"/>
      <c r="BG48" s="40"/>
      <c r="BH48" s="40"/>
      <c r="BI48" s="40"/>
      <c r="BJ48" s="40"/>
      <c r="BK48" s="40"/>
      <c r="BL48" s="40"/>
      <c r="BM48" s="40"/>
      <c r="BN48" s="40"/>
      <c r="BO48" s="40"/>
      <c r="BP48" s="40"/>
      <c r="BQ48" s="53"/>
      <c r="BR48" s="10"/>
    </row>
    <row r="49" spans="1:70" ht="15.6" customHeight="1">
      <c r="A49" s="8"/>
      <c r="B49" s="8"/>
      <c r="C49" s="50"/>
      <c r="D49" s="25"/>
      <c r="E49" s="25"/>
      <c r="F49" s="25"/>
      <c r="G49" s="25"/>
      <c r="H49" s="25"/>
      <c r="I49" s="25"/>
      <c r="J49" s="25"/>
      <c r="K49" s="25"/>
      <c r="L49" s="25"/>
      <c r="M49" s="25"/>
      <c r="N49" s="25"/>
      <c r="O49" s="25"/>
      <c r="P49" s="25"/>
      <c r="Q49" s="25"/>
      <c r="R49" s="27"/>
      <c r="S49" s="27"/>
      <c r="T49" s="27"/>
      <c r="U49" s="27"/>
      <c r="V49" s="27"/>
      <c r="W49" s="27"/>
      <c r="X49" s="27"/>
      <c r="Y49" s="27"/>
      <c r="Z49" s="27"/>
      <c r="AA49" s="27"/>
      <c r="AB49" s="27"/>
      <c r="AC49" s="27"/>
      <c r="AD49" s="27"/>
      <c r="AE49" s="27"/>
      <c r="AF49" s="27"/>
      <c r="AG49" s="27"/>
      <c r="AH49" s="27"/>
      <c r="AI49" s="27"/>
      <c r="AJ49" s="27"/>
      <c r="AK49" s="56"/>
      <c r="AL49" s="56"/>
      <c r="AM49" s="492"/>
      <c r="AN49" s="492"/>
      <c r="AO49" s="491"/>
      <c r="AP49" s="491"/>
      <c r="AQ49" s="491"/>
      <c r="AR49" s="491"/>
      <c r="AS49" s="491"/>
      <c r="AT49" s="491"/>
      <c r="AU49" s="491"/>
      <c r="AV49" s="491"/>
      <c r="AW49" s="491"/>
      <c r="AX49" s="491"/>
      <c r="AY49" s="491"/>
      <c r="AZ49" s="491"/>
      <c r="BA49" s="491"/>
      <c r="BB49" s="491"/>
      <c r="BC49" s="54"/>
      <c r="BD49" s="59"/>
      <c r="BE49" s="40"/>
      <c r="BF49" s="40"/>
      <c r="BG49" s="40"/>
      <c r="BH49" s="40"/>
      <c r="BI49" s="40"/>
      <c r="BJ49" s="40"/>
      <c r="BK49" s="40"/>
      <c r="BL49" s="40"/>
      <c r="BM49" s="40"/>
      <c r="BN49" s="40"/>
      <c r="BO49" s="40"/>
      <c r="BP49" s="40"/>
      <c r="BQ49" s="53"/>
      <c r="BR49" s="10"/>
    </row>
    <row r="50" spans="1:70" ht="15.6" customHeight="1">
      <c r="A50" s="8"/>
      <c r="B50" s="8"/>
      <c r="C50" s="50"/>
      <c r="D50" s="25"/>
      <c r="E50" s="25"/>
      <c r="F50" s="25"/>
      <c r="G50" s="25"/>
      <c r="H50" s="25"/>
      <c r="I50" s="25"/>
      <c r="J50" s="25"/>
      <c r="K50" s="25"/>
      <c r="L50" s="25"/>
      <c r="M50" s="25"/>
      <c r="N50" s="60"/>
      <c r="O50" s="60"/>
      <c r="P50" s="60"/>
      <c r="Q50" s="60"/>
      <c r="R50" s="27"/>
      <c r="S50" s="27"/>
      <c r="T50" s="27"/>
      <c r="U50" s="27"/>
      <c r="V50" s="27"/>
      <c r="W50" s="27"/>
      <c r="X50" s="40"/>
      <c r="Y50" s="40"/>
      <c r="Z50" s="40"/>
      <c r="AA50" s="29"/>
      <c r="AB50" s="29"/>
      <c r="AC50" s="29"/>
      <c r="AD50" s="29"/>
      <c r="AE50" s="29"/>
      <c r="AF50" s="29"/>
      <c r="AG50" s="29"/>
      <c r="AH50" s="29"/>
      <c r="AI50" s="29"/>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53"/>
      <c r="BR50" s="10"/>
    </row>
    <row r="51" spans="1:70" ht="18.600000000000001" customHeight="1">
      <c r="A51" s="8"/>
      <c r="B51" s="8"/>
      <c r="C51" s="50"/>
      <c r="D51" s="25"/>
      <c r="E51" s="25"/>
      <c r="F51" s="25"/>
      <c r="G51" s="25"/>
      <c r="H51" s="25"/>
      <c r="I51" s="25"/>
      <c r="J51" s="25"/>
      <c r="K51" s="25"/>
      <c r="L51" s="25"/>
      <c r="M51" s="25"/>
      <c r="N51" s="60"/>
      <c r="O51" s="60"/>
      <c r="P51" s="60"/>
      <c r="Q51" s="60"/>
      <c r="R51" s="27"/>
      <c r="S51" s="27"/>
      <c r="T51" s="27"/>
      <c r="U51" s="23" t="s">
        <v>49</v>
      </c>
      <c r="V51" s="27"/>
      <c r="W51" s="27"/>
      <c r="X51" s="28"/>
      <c r="Y51" s="28"/>
      <c r="Z51" s="28"/>
      <c r="AA51" s="29"/>
      <c r="AB51" s="30"/>
      <c r="AC51" s="29"/>
      <c r="AD51" s="29"/>
      <c r="AE51" s="29"/>
      <c r="AF51" s="29"/>
      <c r="AG51" s="29"/>
      <c r="AH51" s="29"/>
      <c r="AI51" s="29"/>
      <c r="AJ51" s="29"/>
      <c r="AK51" s="29"/>
      <c r="AL51" s="29"/>
      <c r="AM51" s="23" t="s">
        <v>8</v>
      </c>
      <c r="AN51" s="29"/>
      <c r="AO51" s="29"/>
      <c r="AP51" s="29"/>
      <c r="AQ51" s="29"/>
      <c r="AR51" s="29"/>
      <c r="AS51" s="29"/>
      <c r="AT51" s="29"/>
      <c r="AU51" s="29"/>
      <c r="AV51" s="29"/>
      <c r="AW51" s="29"/>
      <c r="AX51" s="22"/>
      <c r="AY51" s="22"/>
      <c r="AZ51" s="22"/>
      <c r="BA51" s="22"/>
      <c r="BB51" s="22"/>
      <c r="BC51" s="22"/>
      <c r="BD51" s="22"/>
      <c r="BE51" s="22"/>
      <c r="BF51" s="22"/>
      <c r="BG51" s="22"/>
      <c r="BH51" s="22"/>
      <c r="BI51" s="22"/>
      <c r="BJ51" s="22"/>
      <c r="BK51" s="22"/>
      <c r="BL51" s="22"/>
      <c r="BM51" s="22"/>
      <c r="BN51" s="22"/>
      <c r="BO51" s="22"/>
      <c r="BP51" s="40"/>
      <c r="BQ51" s="53"/>
      <c r="BR51" s="10"/>
    </row>
    <row r="52" spans="1:70" ht="15.6" customHeight="1">
      <c r="A52" s="8"/>
      <c r="B52" s="8"/>
      <c r="C52" s="50"/>
      <c r="D52" s="425" t="s">
        <v>7</v>
      </c>
      <c r="E52" s="426"/>
      <c r="F52" s="426"/>
      <c r="G52" s="426"/>
      <c r="H52" s="426"/>
      <c r="I52" s="426"/>
      <c r="J52" s="426"/>
      <c r="K52" s="426"/>
      <c r="L52" s="426"/>
      <c r="M52" s="427"/>
      <c r="N52" s="451" t="str">
        <f>IF(回答表!AD49="○","○","")</f>
        <v/>
      </c>
      <c r="O52" s="452"/>
      <c r="P52" s="452"/>
      <c r="Q52" s="453"/>
      <c r="R52" s="27"/>
      <c r="S52" s="27"/>
      <c r="T52" s="27"/>
      <c r="U52" s="460" t="str">
        <f>IF(回答表!AD49="○",回答表!B108,"")</f>
        <v/>
      </c>
      <c r="V52" s="461"/>
      <c r="W52" s="461"/>
      <c r="X52" s="461"/>
      <c r="Y52" s="461"/>
      <c r="Z52" s="461"/>
      <c r="AA52" s="461"/>
      <c r="AB52" s="461"/>
      <c r="AC52" s="461"/>
      <c r="AD52" s="461"/>
      <c r="AE52" s="461"/>
      <c r="AF52" s="461"/>
      <c r="AG52" s="461"/>
      <c r="AH52" s="461"/>
      <c r="AI52" s="461"/>
      <c r="AJ52" s="462"/>
      <c r="AK52" s="61"/>
      <c r="AL52" s="61"/>
      <c r="AM52" s="460" t="str">
        <f>IF(回答表!AD49="○",回答表!B113,"")</f>
        <v/>
      </c>
      <c r="AN52" s="461"/>
      <c r="AO52" s="461"/>
      <c r="AP52" s="461"/>
      <c r="AQ52" s="461"/>
      <c r="AR52" s="461"/>
      <c r="AS52" s="461"/>
      <c r="AT52" s="461"/>
      <c r="AU52" s="461"/>
      <c r="AV52" s="461"/>
      <c r="AW52" s="461"/>
      <c r="AX52" s="461"/>
      <c r="AY52" s="461"/>
      <c r="AZ52" s="461"/>
      <c r="BA52" s="461"/>
      <c r="BB52" s="461"/>
      <c r="BC52" s="461"/>
      <c r="BD52" s="461"/>
      <c r="BE52" s="461"/>
      <c r="BF52" s="461"/>
      <c r="BG52" s="461"/>
      <c r="BH52" s="461"/>
      <c r="BI52" s="461"/>
      <c r="BJ52" s="461"/>
      <c r="BK52" s="461"/>
      <c r="BL52" s="461"/>
      <c r="BM52" s="461"/>
      <c r="BN52" s="461"/>
      <c r="BO52" s="461"/>
      <c r="BP52" s="462"/>
      <c r="BQ52" s="53"/>
      <c r="BR52" s="10"/>
    </row>
    <row r="53" spans="1:70" ht="15.6" customHeight="1">
      <c r="A53" s="8"/>
      <c r="B53" s="8"/>
      <c r="C53" s="50"/>
      <c r="D53" s="448"/>
      <c r="E53" s="449"/>
      <c r="F53" s="449"/>
      <c r="G53" s="449"/>
      <c r="H53" s="449"/>
      <c r="I53" s="449"/>
      <c r="J53" s="449"/>
      <c r="K53" s="449"/>
      <c r="L53" s="449"/>
      <c r="M53" s="450"/>
      <c r="N53" s="454"/>
      <c r="O53" s="455"/>
      <c r="P53" s="455"/>
      <c r="Q53" s="456"/>
      <c r="R53" s="27"/>
      <c r="S53" s="27"/>
      <c r="T53" s="27"/>
      <c r="U53" s="463"/>
      <c r="V53" s="464"/>
      <c r="W53" s="464"/>
      <c r="X53" s="464"/>
      <c r="Y53" s="464"/>
      <c r="Z53" s="464"/>
      <c r="AA53" s="464"/>
      <c r="AB53" s="464"/>
      <c r="AC53" s="464"/>
      <c r="AD53" s="464"/>
      <c r="AE53" s="464"/>
      <c r="AF53" s="464"/>
      <c r="AG53" s="464"/>
      <c r="AH53" s="464"/>
      <c r="AI53" s="464"/>
      <c r="AJ53" s="465"/>
      <c r="AK53" s="61"/>
      <c r="AL53" s="61"/>
      <c r="AM53" s="463"/>
      <c r="AN53" s="464"/>
      <c r="AO53" s="464"/>
      <c r="AP53" s="464"/>
      <c r="AQ53" s="464"/>
      <c r="AR53" s="464"/>
      <c r="AS53" s="464"/>
      <c r="AT53" s="464"/>
      <c r="AU53" s="464"/>
      <c r="AV53" s="464"/>
      <c r="AW53" s="464"/>
      <c r="AX53" s="464"/>
      <c r="AY53" s="464"/>
      <c r="AZ53" s="464"/>
      <c r="BA53" s="464"/>
      <c r="BB53" s="464"/>
      <c r="BC53" s="464"/>
      <c r="BD53" s="464"/>
      <c r="BE53" s="464"/>
      <c r="BF53" s="464"/>
      <c r="BG53" s="464"/>
      <c r="BH53" s="464"/>
      <c r="BI53" s="464"/>
      <c r="BJ53" s="464"/>
      <c r="BK53" s="464"/>
      <c r="BL53" s="464"/>
      <c r="BM53" s="464"/>
      <c r="BN53" s="464"/>
      <c r="BO53" s="464"/>
      <c r="BP53" s="465"/>
      <c r="BQ53" s="53"/>
      <c r="BR53" s="10"/>
    </row>
    <row r="54" spans="1:70" ht="15.6" customHeight="1">
      <c r="A54" s="8"/>
      <c r="B54" s="8"/>
      <c r="C54" s="50"/>
      <c r="D54" s="448"/>
      <c r="E54" s="449"/>
      <c r="F54" s="449"/>
      <c r="G54" s="449"/>
      <c r="H54" s="449"/>
      <c r="I54" s="449"/>
      <c r="J54" s="449"/>
      <c r="K54" s="449"/>
      <c r="L54" s="449"/>
      <c r="M54" s="450"/>
      <c r="N54" s="454"/>
      <c r="O54" s="455"/>
      <c r="P54" s="455"/>
      <c r="Q54" s="456"/>
      <c r="R54" s="27"/>
      <c r="S54" s="27"/>
      <c r="T54" s="27"/>
      <c r="U54" s="463"/>
      <c r="V54" s="464"/>
      <c r="W54" s="464"/>
      <c r="X54" s="464"/>
      <c r="Y54" s="464"/>
      <c r="Z54" s="464"/>
      <c r="AA54" s="464"/>
      <c r="AB54" s="464"/>
      <c r="AC54" s="464"/>
      <c r="AD54" s="464"/>
      <c r="AE54" s="464"/>
      <c r="AF54" s="464"/>
      <c r="AG54" s="464"/>
      <c r="AH54" s="464"/>
      <c r="AI54" s="464"/>
      <c r="AJ54" s="465"/>
      <c r="AK54" s="61"/>
      <c r="AL54" s="61"/>
      <c r="AM54" s="463"/>
      <c r="AN54" s="464"/>
      <c r="AO54" s="464"/>
      <c r="AP54" s="464"/>
      <c r="AQ54" s="464"/>
      <c r="AR54" s="464"/>
      <c r="AS54" s="464"/>
      <c r="AT54" s="464"/>
      <c r="AU54" s="464"/>
      <c r="AV54" s="464"/>
      <c r="AW54" s="464"/>
      <c r="AX54" s="464"/>
      <c r="AY54" s="464"/>
      <c r="AZ54" s="464"/>
      <c r="BA54" s="464"/>
      <c r="BB54" s="464"/>
      <c r="BC54" s="464"/>
      <c r="BD54" s="464"/>
      <c r="BE54" s="464"/>
      <c r="BF54" s="464"/>
      <c r="BG54" s="464"/>
      <c r="BH54" s="464"/>
      <c r="BI54" s="464"/>
      <c r="BJ54" s="464"/>
      <c r="BK54" s="464"/>
      <c r="BL54" s="464"/>
      <c r="BM54" s="464"/>
      <c r="BN54" s="464"/>
      <c r="BO54" s="464"/>
      <c r="BP54" s="465"/>
      <c r="BQ54" s="53"/>
      <c r="BR54" s="10"/>
    </row>
    <row r="55" spans="1:70" ht="15.6" customHeight="1">
      <c r="A55" s="11"/>
      <c r="B55" s="11"/>
      <c r="C55" s="50"/>
      <c r="D55" s="428"/>
      <c r="E55" s="429"/>
      <c r="F55" s="429"/>
      <c r="G55" s="429"/>
      <c r="H55" s="429"/>
      <c r="I55" s="429"/>
      <c r="J55" s="429"/>
      <c r="K55" s="429"/>
      <c r="L55" s="429"/>
      <c r="M55" s="430"/>
      <c r="N55" s="457"/>
      <c r="O55" s="458"/>
      <c r="P55" s="458"/>
      <c r="Q55" s="459"/>
      <c r="R55" s="27"/>
      <c r="S55" s="27"/>
      <c r="T55" s="27"/>
      <c r="U55" s="466"/>
      <c r="V55" s="467"/>
      <c r="W55" s="467"/>
      <c r="X55" s="467"/>
      <c r="Y55" s="467"/>
      <c r="Z55" s="467"/>
      <c r="AA55" s="467"/>
      <c r="AB55" s="467"/>
      <c r="AC55" s="467"/>
      <c r="AD55" s="467"/>
      <c r="AE55" s="467"/>
      <c r="AF55" s="467"/>
      <c r="AG55" s="467"/>
      <c r="AH55" s="467"/>
      <c r="AI55" s="467"/>
      <c r="AJ55" s="468"/>
      <c r="AK55" s="61"/>
      <c r="AL55" s="61"/>
      <c r="AM55" s="466"/>
      <c r="AN55" s="467"/>
      <c r="AO55" s="467"/>
      <c r="AP55" s="467"/>
      <c r="AQ55" s="467"/>
      <c r="AR55" s="467"/>
      <c r="AS55" s="467"/>
      <c r="AT55" s="467"/>
      <c r="AU55" s="467"/>
      <c r="AV55" s="467"/>
      <c r="AW55" s="467"/>
      <c r="AX55" s="467"/>
      <c r="AY55" s="467"/>
      <c r="AZ55" s="467"/>
      <c r="BA55" s="467"/>
      <c r="BB55" s="467"/>
      <c r="BC55" s="467"/>
      <c r="BD55" s="467"/>
      <c r="BE55" s="467"/>
      <c r="BF55" s="467"/>
      <c r="BG55" s="467"/>
      <c r="BH55" s="467"/>
      <c r="BI55" s="467"/>
      <c r="BJ55" s="467"/>
      <c r="BK55" s="467"/>
      <c r="BL55" s="467"/>
      <c r="BM55" s="467"/>
      <c r="BN55" s="467"/>
      <c r="BO55" s="467"/>
      <c r="BP55" s="468"/>
      <c r="BQ55" s="53"/>
      <c r="BR55" s="10"/>
    </row>
    <row r="56" spans="1:70" ht="15.6" customHeight="1">
      <c r="A56" s="11"/>
      <c r="B56" s="1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4"/>
      <c r="BR56" s="10"/>
    </row>
    <row r="57" spans="1:70" ht="15.6" customHeight="1">
      <c r="A57" s="11"/>
      <c r="B57" s="11"/>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10"/>
    </row>
    <row r="58" spans="1:70" ht="15.6" customHeight="1">
      <c r="A58" s="11"/>
      <c r="B58" s="11"/>
      <c r="C58" s="4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18"/>
      <c r="AS58" s="418"/>
      <c r="AT58" s="418"/>
      <c r="AU58" s="418"/>
      <c r="AV58" s="418"/>
      <c r="AW58" s="418"/>
      <c r="AX58" s="418"/>
      <c r="AY58" s="418"/>
      <c r="AZ58" s="418"/>
      <c r="BA58" s="418"/>
      <c r="BB58" s="418"/>
      <c r="BC58" s="47"/>
      <c r="BD58" s="48"/>
      <c r="BE58" s="48"/>
      <c r="BF58" s="48"/>
      <c r="BG58" s="48"/>
      <c r="BH58" s="48"/>
      <c r="BI58" s="48"/>
      <c r="BJ58" s="48"/>
      <c r="BK58" s="48"/>
      <c r="BL58" s="48"/>
      <c r="BM58" s="48"/>
      <c r="BN58" s="48"/>
      <c r="BO58" s="48"/>
      <c r="BP58" s="48"/>
      <c r="BQ58" s="49"/>
      <c r="BR58" s="10"/>
    </row>
    <row r="59" spans="1:70" ht="15.6" customHeight="1">
      <c r="A59" s="11"/>
      <c r="B59" s="11"/>
      <c r="C59" s="50"/>
      <c r="D59" s="419" t="s">
        <v>23</v>
      </c>
      <c r="E59" s="420"/>
      <c r="F59" s="420"/>
      <c r="G59" s="420"/>
      <c r="H59" s="420"/>
      <c r="I59" s="420"/>
      <c r="J59" s="420"/>
      <c r="K59" s="420"/>
      <c r="L59" s="420"/>
      <c r="M59" s="420"/>
      <c r="N59" s="420"/>
      <c r="O59" s="420"/>
      <c r="P59" s="420"/>
      <c r="Q59" s="421"/>
      <c r="R59" s="425" t="s">
        <v>19</v>
      </c>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7"/>
      <c r="BC59" s="51"/>
      <c r="BD59" s="22"/>
      <c r="BE59" s="22"/>
      <c r="BF59" s="22"/>
      <c r="BG59" s="22"/>
      <c r="BH59" s="22"/>
      <c r="BI59" s="22"/>
      <c r="BJ59" s="22"/>
      <c r="BK59" s="22"/>
      <c r="BL59" s="22"/>
      <c r="BM59" s="29"/>
      <c r="BN59" s="29"/>
      <c r="BO59" s="29"/>
      <c r="BP59" s="52"/>
      <c r="BQ59" s="53"/>
      <c r="BR59" s="10"/>
    </row>
    <row r="60" spans="1:70" ht="15.6" customHeight="1">
      <c r="A60" s="11"/>
      <c r="B60" s="11"/>
      <c r="C60" s="50"/>
      <c r="D60" s="422"/>
      <c r="E60" s="423"/>
      <c r="F60" s="423"/>
      <c r="G60" s="423"/>
      <c r="H60" s="423"/>
      <c r="I60" s="423"/>
      <c r="J60" s="423"/>
      <c r="K60" s="423"/>
      <c r="L60" s="423"/>
      <c r="M60" s="423"/>
      <c r="N60" s="423"/>
      <c r="O60" s="423"/>
      <c r="P60" s="423"/>
      <c r="Q60" s="424"/>
      <c r="R60" s="428"/>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30"/>
      <c r="BC60" s="51"/>
      <c r="BD60" s="22"/>
      <c r="BE60" s="22"/>
      <c r="BF60" s="22"/>
      <c r="BG60" s="22"/>
      <c r="BH60" s="22"/>
      <c r="BI60" s="22"/>
      <c r="BJ60" s="22"/>
      <c r="BK60" s="22"/>
      <c r="BL60" s="22"/>
      <c r="BM60" s="29"/>
      <c r="BN60" s="29"/>
      <c r="BO60" s="29"/>
      <c r="BP60" s="52"/>
      <c r="BQ60" s="53"/>
      <c r="BR60" s="10"/>
    </row>
    <row r="61" spans="1:70" ht="15.6" customHeight="1">
      <c r="A61" s="11"/>
      <c r="B61" s="11"/>
      <c r="C61" s="50"/>
      <c r="D61" s="27"/>
      <c r="E61" s="27"/>
      <c r="F61" s="27"/>
      <c r="G61" s="27"/>
      <c r="H61" s="27"/>
      <c r="I61" s="27"/>
      <c r="J61" s="27"/>
      <c r="K61" s="27"/>
      <c r="L61" s="27"/>
      <c r="M61" s="27"/>
      <c r="N61" s="27"/>
      <c r="O61" s="27"/>
      <c r="P61" s="27"/>
      <c r="Q61" s="27"/>
      <c r="R61" s="27"/>
      <c r="S61" s="27"/>
      <c r="T61" s="27"/>
      <c r="U61" s="27"/>
      <c r="V61" s="27"/>
      <c r="W61" s="27"/>
      <c r="X61" s="40"/>
      <c r="Y61" s="40"/>
      <c r="Z61" s="40"/>
      <c r="AA61" s="22"/>
      <c r="AB61" s="54"/>
      <c r="AC61" s="54"/>
      <c r="AD61" s="54"/>
      <c r="AE61" s="54"/>
      <c r="AF61" s="54"/>
      <c r="AG61" s="54"/>
      <c r="AH61" s="54"/>
      <c r="AI61" s="54"/>
      <c r="AJ61" s="54"/>
      <c r="AK61" s="54"/>
      <c r="AL61" s="54"/>
      <c r="AM61" s="54"/>
      <c r="AN61" s="52"/>
      <c r="AO61" s="54"/>
      <c r="AP61" s="55"/>
      <c r="AQ61" s="55"/>
      <c r="AR61" s="152"/>
      <c r="AS61" s="152"/>
      <c r="AT61" s="152"/>
      <c r="AU61" s="152"/>
      <c r="AV61" s="152"/>
      <c r="AW61" s="152"/>
      <c r="AX61" s="152"/>
      <c r="AY61" s="152"/>
      <c r="AZ61" s="152"/>
      <c r="BA61" s="152"/>
      <c r="BB61" s="152"/>
      <c r="BC61" s="51"/>
      <c r="BD61" s="22"/>
      <c r="BE61" s="22"/>
      <c r="BF61" s="22"/>
      <c r="BG61" s="22"/>
      <c r="BH61" s="22"/>
      <c r="BI61" s="22"/>
      <c r="BJ61" s="22"/>
      <c r="BK61" s="22"/>
      <c r="BL61" s="22"/>
      <c r="BM61" s="29"/>
      <c r="BN61" s="29"/>
      <c r="BO61" s="29"/>
      <c r="BP61" s="52"/>
      <c r="BQ61" s="53"/>
      <c r="BR61" s="10"/>
    </row>
    <row r="62" spans="1:70" ht="18.75">
      <c r="A62" s="11"/>
      <c r="B62" s="11"/>
      <c r="C62" s="50"/>
      <c r="D62" s="27"/>
      <c r="E62" s="27"/>
      <c r="F62" s="27"/>
      <c r="G62" s="27"/>
      <c r="H62" s="27"/>
      <c r="I62" s="27"/>
      <c r="J62" s="27"/>
      <c r="K62" s="27"/>
      <c r="L62" s="27"/>
      <c r="M62" s="27"/>
      <c r="N62" s="27"/>
      <c r="O62" s="27"/>
      <c r="P62" s="27"/>
      <c r="Q62" s="27"/>
      <c r="R62" s="27"/>
      <c r="S62" s="27"/>
      <c r="T62" s="27"/>
      <c r="U62" s="23" t="s">
        <v>49</v>
      </c>
      <c r="V62" s="27"/>
      <c r="W62" s="27"/>
      <c r="X62" s="28"/>
      <c r="Y62" s="28"/>
      <c r="Z62" s="28"/>
      <c r="AA62" s="29"/>
      <c r="AB62" s="30"/>
      <c r="AC62" s="30"/>
      <c r="AD62" s="30"/>
      <c r="AE62" s="30"/>
      <c r="AF62" s="30"/>
      <c r="AG62" s="30"/>
      <c r="AH62" s="30"/>
      <c r="AI62" s="30"/>
      <c r="AJ62" s="30"/>
      <c r="AK62" s="30"/>
      <c r="AL62" s="30"/>
      <c r="AM62" s="23" t="s">
        <v>24</v>
      </c>
      <c r="AN62" s="31"/>
      <c r="AO62" s="30"/>
      <c r="AP62" s="32"/>
      <c r="AQ62" s="32"/>
      <c r="AR62" s="33"/>
      <c r="AS62" s="33"/>
      <c r="AT62" s="33"/>
      <c r="AU62" s="33"/>
      <c r="AV62" s="33"/>
      <c r="AW62" s="33"/>
      <c r="AX62" s="33"/>
      <c r="AY62" s="33"/>
      <c r="AZ62" s="33"/>
      <c r="BA62" s="33"/>
      <c r="BB62" s="33"/>
      <c r="BC62" s="34"/>
      <c r="BD62" s="29"/>
      <c r="BE62" s="24" t="s">
        <v>25</v>
      </c>
      <c r="BF62" s="35"/>
      <c r="BG62" s="35"/>
      <c r="BH62" s="35"/>
      <c r="BI62" s="35"/>
      <c r="BJ62" s="35"/>
      <c r="BK62" s="35"/>
      <c r="BL62" s="29"/>
      <c r="BM62" s="29"/>
      <c r="BN62" s="29"/>
      <c r="BO62" s="29"/>
      <c r="BP62" s="31"/>
      <c r="BQ62" s="53"/>
      <c r="BR62" s="10"/>
    </row>
    <row r="63" spans="1:70" ht="15.6" customHeight="1">
      <c r="A63" s="11"/>
      <c r="B63" s="11"/>
      <c r="C63" s="50"/>
      <c r="D63" s="425" t="s">
        <v>26</v>
      </c>
      <c r="E63" s="426"/>
      <c r="F63" s="426"/>
      <c r="G63" s="426"/>
      <c r="H63" s="426"/>
      <c r="I63" s="426"/>
      <c r="J63" s="426"/>
      <c r="K63" s="426"/>
      <c r="L63" s="426"/>
      <c r="M63" s="427"/>
      <c r="N63" s="451" t="str">
        <f>IF(回答表!X50="○","○","")</f>
        <v/>
      </c>
      <c r="O63" s="452"/>
      <c r="P63" s="452"/>
      <c r="Q63" s="453"/>
      <c r="R63" s="27"/>
      <c r="S63" s="27"/>
      <c r="T63" s="27"/>
      <c r="U63" s="460" t="str">
        <f>IF(回答表!X50="○",回答表!B123,IF(回答表!AA50="○",回答表!B143,""))</f>
        <v/>
      </c>
      <c r="V63" s="461"/>
      <c r="W63" s="461"/>
      <c r="X63" s="461"/>
      <c r="Y63" s="461"/>
      <c r="Z63" s="461"/>
      <c r="AA63" s="461"/>
      <c r="AB63" s="461"/>
      <c r="AC63" s="461"/>
      <c r="AD63" s="461"/>
      <c r="AE63" s="461"/>
      <c r="AF63" s="461"/>
      <c r="AG63" s="461"/>
      <c r="AH63" s="461"/>
      <c r="AI63" s="461"/>
      <c r="AJ63" s="462"/>
      <c r="AK63" s="56"/>
      <c r="AL63" s="56"/>
      <c r="AM63" s="493" t="s">
        <v>29</v>
      </c>
      <c r="AN63" s="493"/>
      <c r="AO63" s="493"/>
      <c r="AP63" s="493"/>
      <c r="AQ63" s="493"/>
      <c r="AR63" s="493"/>
      <c r="AS63" s="493"/>
      <c r="AT63" s="493"/>
      <c r="AU63" s="493" t="s">
        <v>30</v>
      </c>
      <c r="AV63" s="493"/>
      <c r="AW63" s="493"/>
      <c r="AX63" s="493"/>
      <c r="AY63" s="493"/>
      <c r="AZ63" s="493"/>
      <c r="BA63" s="493"/>
      <c r="BB63" s="493"/>
      <c r="BC63" s="54"/>
      <c r="BD63" s="22"/>
      <c r="BE63" s="364" t="s">
        <v>1</v>
      </c>
      <c r="BF63" s="365"/>
      <c r="BG63" s="365"/>
      <c r="BH63" s="365"/>
      <c r="BI63" s="364"/>
      <c r="BJ63" s="365"/>
      <c r="BK63" s="365"/>
      <c r="BL63" s="365"/>
      <c r="BM63" s="364"/>
      <c r="BN63" s="365"/>
      <c r="BO63" s="365"/>
      <c r="BP63" s="367"/>
      <c r="BQ63" s="53"/>
      <c r="BR63" s="10"/>
    </row>
    <row r="64" spans="1:70" ht="15.6" customHeight="1">
      <c r="A64" s="11"/>
      <c r="B64" s="11"/>
      <c r="C64" s="50"/>
      <c r="D64" s="448"/>
      <c r="E64" s="449"/>
      <c r="F64" s="449"/>
      <c r="G64" s="449"/>
      <c r="H64" s="449"/>
      <c r="I64" s="449"/>
      <c r="J64" s="449"/>
      <c r="K64" s="449"/>
      <c r="L64" s="449"/>
      <c r="M64" s="450"/>
      <c r="N64" s="454"/>
      <c r="O64" s="455"/>
      <c r="P64" s="455"/>
      <c r="Q64" s="456"/>
      <c r="R64" s="27"/>
      <c r="S64" s="27"/>
      <c r="T64" s="27"/>
      <c r="U64" s="463"/>
      <c r="V64" s="464"/>
      <c r="W64" s="464"/>
      <c r="X64" s="464"/>
      <c r="Y64" s="464"/>
      <c r="Z64" s="464"/>
      <c r="AA64" s="464"/>
      <c r="AB64" s="464"/>
      <c r="AC64" s="464"/>
      <c r="AD64" s="464"/>
      <c r="AE64" s="464"/>
      <c r="AF64" s="464"/>
      <c r="AG64" s="464"/>
      <c r="AH64" s="464"/>
      <c r="AI64" s="464"/>
      <c r="AJ64" s="465"/>
      <c r="AK64" s="56"/>
      <c r="AL64" s="56"/>
      <c r="AM64" s="493"/>
      <c r="AN64" s="493"/>
      <c r="AO64" s="493"/>
      <c r="AP64" s="493"/>
      <c r="AQ64" s="493"/>
      <c r="AR64" s="493"/>
      <c r="AS64" s="493"/>
      <c r="AT64" s="493"/>
      <c r="AU64" s="493"/>
      <c r="AV64" s="493"/>
      <c r="AW64" s="493"/>
      <c r="AX64" s="493"/>
      <c r="AY64" s="493"/>
      <c r="AZ64" s="493"/>
      <c r="BA64" s="493"/>
      <c r="BB64" s="493"/>
      <c r="BC64" s="54"/>
      <c r="BD64" s="22"/>
      <c r="BE64" s="357"/>
      <c r="BF64" s="366"/>
      <c r="BG64" s="366"/>
      <c r="BH64" s="366"/>
      <c r="BI64" s="357"/>
      <c r="BJ64" s="366"/>
      <c r="BK64" s="366"/>
      <c r="BL64" s="366"/>
      <c r="BM64" s="357"/>
      <c r="BN64" s="366"/>
      <c r="BO64" s="366"/>
      <c r="BP64" s="368"/>
      <c r="BQ64" s="53"/>
      <c r="BR64" s="10"/>
    </row>
    <row r="65" spans="1:70" ht="15.6" customHeight="1">
      <c r="A65" s="11"/>
      <c r="B65" s="11"/>
      <c r="C65" s="50"/>
      <c r="D65" s="448"/>
      <c r="E65" s="449"/>
      <c r="F65" s="449"/>
      <c r="G65" s="449"/>
      <c r="H65" s="449"/>
      <c r="I65" s="449"/>
      <c r="J65" s="449"/>
      <c r="K65" s="449"/>
      <c r="L65" s="449"/>
      <c r="M65" s="450"/>
      <c r="N65" s="454"/>
      <c r="O65" s="455"/>
      <c r="P65" s="455"/>
      <c r="Q65" s="456"/>
      <c r="R65" s="27"/>
      <c r="S65" s="27"/>
      <c r="T65" s="27"/>
      <c r="U65" s="463"/>
      <c r="V65" s="464"/>
      <c r="W65" s="464"/>
      <c r="X65" s="464"/>
      <c r="Y65" s="464"/>
      <c r="Z65" s="464"/>
      <c r="AA65" s="464"/>
      <c r="AB65" s="464"/>
      <c r="AC65" s="464"/>
      <c r="AD65" s="464"/>
      <c r="AE65" s="464"/>
      <c r="AF65" s="464"/>
      <c r="AG65" s="464"/>
      <c r="AH65" s="464"/>
      <c r="AI65" s="464"/>
      <c r="AJ65" s="465"/>
      <c r="AK65" s="56"/>
      <c r="AL65" s="56"/>
      <c r="AM65" s="493"/>
      <c r="AN65" s="493"/>
      <c r="AO65" s="493"/>
      <c r="AP65" s="493"/>
      <c r="AQ65" s="493"/>
      <c r="AR65" s="493"/>
      <c r="AS65" s="493"/>
      <c r="AT65" s="493"/>
      <c r="AU65" s="493"/>
      <c r="AV65" s="493"/>
      <c r="AW65" s="493"/>
      <c r="AX65" s="493"/>
      <c r="AY65" s="493"/>
      <c r="AZ65" s="493"/>
      <c r="BA65" s="493"/>
      <c r="BB65" s="493"/>
      <c r="BC65" s="54"/>
      <c r="BD65" s="22"/>
      <c r="BE65" s="357"/>
      <c r="BF65" s="366"/>
      <c r="BG65" s="366"/>
      <c r="BH65" s="366"/>
      <c r="BI65" s="357"/>
      <c r="BJ65" s="366"/>
      <c r="BK65" s="366"/>
      <c r="BL65" s="366"/>
      <c r="BM65" s="357"/>
      <c r="BN65" s="366"/>
      <c r="BO65" s="366"/>
      <c r="BP65" s="368"/>
      <c r="BQ65" s="53"/>
      <c r="BR65" s="10"/>
    </row>
    <row r="66" spans="1:70" ht="15.6" customHeight="1">
      <c r="A66" s="11"/>
      <c r="B66" s="11"/>
      <c r="C66" s="50"/>
      <c r="D66" s="428"/>
      <c r="E66" s="429"/>
      <c r="F66" s="429"/>
      <c r="G66" s="429"/>
      <c r="H66" s="429"/>
      <c r="I66" s="429"/>
      <c r="J66" s="429"/>
      <c r="K66" s="429"/>
      <c r="L66" s="429"/>
      <c r="M66" s="430"/>
      <c r="N66" s="457"/>
      <c r="O66" s="458"/>
      <c r="P66" s="458"/>
      <c r="Q66" s="459"/>
      <c r="R66" s="27"/>
      <c r="S66" s="27"/>
      <c r="T66" s="27"/>
      <c r="U66" s="463"/>
      <c r="V66" s="464"/>
      <c r="W66" s="464"/>
      <c r="X66" s="464"/>
      <c r="Y66" s="464"/>
      <c r="Z66" s="464"/>
      <c r="AA66" s="464"/>
      <c r="AB66" s="464"/>
      <c r="AC66" s="464"/>
      <c r="AD66" s="464"/>
      <c r="AE66" s="464"/>
      <c r="AF66" s="464"/>
      <c r="AG66" s="464"/>
      <c r="AH66" s="464"/>
      <c r="AI66" s="464"/>
      <c r="AJ66" s="465"/>
      <c r="AK66" s="56"/>
      <c r="AL66" s="56"/>
      <c r="AM66" s="446" t="str">
        <f>IF(回答表!X50="○",回答表!J130,IF(回答表!AA50="○",回答表!J150,""))</f>
        <v/>
      </c>
      <c r="AN66" s="447"/>
      <c r="AO66" s="447"/>
      <c r="AP66" s="447"/>
      <c r="AQ66" s="447"/>
      <c r="AR66" s="447"/>
      <c r="AS66" s="447"/>
      <c r="AT66" s="469"/>
      <c r="AU66" s="446" t="str">
        <f>IF(回答表!X50="○",回答表!J131,IF(回答表!AA50="○",回答表!J151,""))</f>
        <v/>
      </c>
      <c r="AV66" s="447"/>
      <c r="AW66" s="447"/>
      <c r="AX66" s="447"/>
      <c r="AY66" s="447"/>
      <c r="AZ66" s="447"/>
      <c r="BA66" s="447"/>
      <c r="BB66" s="469"/>
      <c r="BC66" s="54"/>
      <c r="BD66" s="22"/>
      <c r="BE66" s="357" t="str">
        <f>IF(回答表!X50="○",回答表!E135,IF(回答表!AA50="○",回答表!E155,""))</f>
        <v/>
      </c>
      <c r="BF66" s="366"/>
      <c r="BG66" s="366"/>
      <c r="BH66" s="366"/>
      <c r="BI66" s="357" t="str">
        <f>IF(回答表!X50="○",回答表!E136,IF(回答表!AA50="○",回答表!E156,""))</f>
        <v/>
      </c>
      <c r="BJ66" s="366"/>
      <c r="BK66" s="366"/>
      <c r="BL66" s="366"/>
      <c r="BM66" s="357" t="str">
        <f>IF(回答表!X50="○",回答表!E137,IF(回答表!AA50="○",回答表!E157,""))</f>
        <v/>
      </c>
      <c r="BN66" s="366"/>
      <c r="BO66" s="366"/>
      <c r="BP66" s="368"/>
      <c r="BQ66" s="53"/>
      <c r="BR66" s="10"/>
    </row>
    <row r="67" spans="1:70" ht="15.6" customHeight="1">
      <c r="A67" s="11"/>
      <c r="B67" s="11"/>
      <c r="C67" s="50"/>
      <c r="D67" s="25"/>
      <c r="E67" s="25"/>
      <c r="F67" s="25"/>
      <c r="G67" s="25"/>
      <c r="H67" s="25"/>
      <c r="I67" s="25"/>
      <c r="J67" s="25"/>
      <c r="K67" s="25"/>
      <c r="L67" s="25"/>
      <c r="M67" s="25"/>
      <c r="N67" s="57"/>
      <c r="O67" s="57"/>
      <c r="P67" s="57"/>
      <c r="Q67" s="57"/>
      <c r="R67" s="58"/>
      <c r="S67" s="58"/>
      <c r="T67" s="58"/>
      <c r="U67" s="463"/>
      <c r="V67" s="464"/>
      <c r="W67" s="464"/>
      <c r="X67" s="464"/>
      <c r="Y67" s="464"/>
      <c r="Z67" s="464"/>
      <c r="AA67" s="464"/>
      <c r="AB67" s="464"/>
      <c r="AC67" s="464"/>
      <c r="AD67" s="464"/>
      <c r="AE67" s="464"/>
      <c r="AF67" s="464"/>
      <c r="AG67" s="464"/>
      <c r="AH67" s="464"/>
      <c r="AI67" s="464"/>
      <c r="AJ67" s="465"/>
      <c r="AK67" s="56"/>
      <c r="AL67" s="56"/>
      <c r="AM67" s="400"/>
      <c r="AN67" s="401"/>
      <c r="AO67" s="401"/>
      <c r="AP67" s="401"/>
      <c r="AQ67" s="401"/>
      <c r="AR67" s="401"/>
      <c r="AS67" s="401"/>
      <c r="AT67" s="402"/>
      <c r="AU67" s="400"/>
      <c r="AV67" s="401"/>
      <c r="AW67" s="401"/>
      <c r="AX67" s="401"/>
      <c r="AY67" s="401"/>
      <c r="AZ67" s="401"/>
      <c r="BA67" s="401"/>
      <c r="BB67" s="402"/>
      <c r="BC67" s="54"/>
      <c r="BD67" s="54"/>
      <c r="BE67" s="357"/>
      <c r="BF67" s="366"/>
      <c r="BG67" s="366"/>
      <c r="BH67" s="366"/>
      <c r="BI67" s="357"/>
      <c r="BJ67" s="366"/>
      <c r="BK67" s="366"/>
      <c r="BL67" s="366"/>
      <c r="BM67" s="357"/>
      <c r="BN67" s="366"/>
      <c r="BO67" s="366"/>
      <c r="BP67" s="368"/>
      <c r="BQ67" s="53"/>
      <c r="BR67" s="10"/>
    </row>
    <row r="68" spans="1:70" ht="15.6" customHeight="1">
      <c r="A68" s="11"/>
      <c r="B68" s="11"/>
      <c r="C68" s="50"/>
      <c r="D68" s="25"/>
      <c r="E68" s="25"/>
      <c r="F68" s="25"/>
      <c r="G68" s="25"/>
      <c r="H68" s="25"/>
      <c r="I68" s="25"/>
      <c r="J68" s="25"/>
      <c r="K68" s="25"/>
      <c r="L68" s="25"/>
      <c r="M68" s="25"/>
      <c r="N68" s="57"/>
      <c r="O68" s="57"/>
      <c r="P68" s="57"/>
      <c r="Q68" s="57"/>
      <c r="R68" s="58"/>
      <c r="S68" s="58"/>
      <c r="T68" s="58"/>
      <c r="U68" s="463"/>
      <c r="V68" s="464"/>
      <c r="W68" s="464"/>
      <c r="X68" s="464"/>
      <c r="Y68" s="464"/>
      <c r="Z68" s="464"/>
      <c r="AA68" s="464"/>
      <c r="AB68" s="464"/>
      <c r="AC68" s="464"/>
      <c r="AD68" s="464"/>
      <c r="AE68" s="464"/>
      <c r="AF68" s="464"/>
      <c r="AG68" s="464"/>
      <c r="AH68" s="464"/>
      <c r="AI68" s="464"/>
      <c r="AJ68" s="465"/>
      <c r="AK68" s="56"/>
      <c r="AL68" s="56"/>
      <c r="AM68" s="403"/>
      <c r="AN68" s="404"/>
      <c r="AO68" s="404"/>
      <c r="AP68" s="404"/>
      <c r="AQ68" s="404"/>
      <c r="AR68" s="404"/>
      <c r="AS68" s="404"/>
      <c r="AT68" s="405"/>
      <c r="AU68" s="403"/>
      <c r="AV68" s="404"/>
      <c r="AW68" s="404"/>
      <c r="AX68" s="404"/>
      <c r="AY68" s="404"/>
      <c r="AZ68" s="404"/>
      <c r="BA68" s="404"/>
      <c r="BB68" s="405"/>
      <c r="BC68" s="54"/>
      <c r="BD68" s="22"/>
      <c r="BE68" s="357"/>
      <c r="BF68" s="366"/>
      <c r="BG68" s="366"/>
      <c r="BH68" s="366"/>
      <c r="BI68" s="357"/>
      <c r="BJ68" s="366"/>
      <c r="BK68" s="366"/>
      <c r="BL68" s="366"/>
      <c r="BM68" s="357"/>
      <c r="BN68" s="366"/>
      <c r="BO68" s="366"/>
      <c r="BP68" s="368"/>
      <c r="BQ68" s="53"/>
      <c r="BR68" s="10"/>
    </row>
    <row r="69" spans="1:70" ht="15.6" customHeight="1">
      <c r="A69" s="11"/>
      <c r="B69" s="11"/>
      <c r="C69" s="50"/>
      <c r="D69" s="479" t="s">
        <v>10</v>
      </c>
      <c r="E69" s="480"/>
      <c r="F69" s="480"/>
      <c r="G69" s="480"/>
      <c r="H69" s="480"/>
      <c r="I69" s="480"/>
      <c r="J69" s="480"/>
      <c r="K69" s="480"/>
      <c r="L69" s="480"/>
      <c r="M69" s="481"/>
      <c r="N69" s="451" t="str">
        <f>IF(回答表!AA50="○","○","")</f>
        <v/>
      </c>
      <c r="O69" s="452"/>
      <c r="P69" s="452"/>
      <c r="Q69" s="453"/>
      <c r="R69" s="27"/>
      <c r="S69" s="27"/>
      <c r="T69" s="27"/>
      <c r="U69" s="463"/>
      <c r="V69" s="464"/>
      <c r="W69" s="464"/>
      <c r="X69" s="464"/>
      <c r="Y69" s="464"/>
      <c r="Z69" s="464"/>
      <c r="AA69" s="464"/>
      <c r="AB69" s="464"/>
      <c r="AC69" s="464"/>
      <c r="AD69" s="464"/>
      <c r="AE69" s="464"/>
      <c r="AF69" s="464"/>
      <c r="AG69" s="464"/>
      <c r="AH69" s="464"/>
      <c r="AI69" s="464"/>
      <c r="AJ69" s="465"/>
      <c r="AK69" s="56"/>
      <c r="AL69" s="56"/>
      <c r="AM69" s="22"/>
      <c r="AN69" s="22"/>
      <c r="AO69" s="22"/>
      <c r="AP69" s="22"/>
      <c r="AQ69" s="22"/>
      <c r="AR69" s="22"/>
      <c r="AS69" s="22"/>
      <c r="AT69" s="22"/>
      <c r="AU69" s="22"/>
      <c r="AV69" s="22"/>
      <c r="AW69" s="22"/>
      <c r="AX69" s="22"/>
      <c r="AY69" s="22"/>
      <c r="AZ69" s="22"/>
      <c r="BA69" s="22"/>
      <c r="BB69" s="22"/>
      <c r="BC69" s="54"/>
      <c r="BD69" s="59"/>
      <c r="BE69" s="357"/>
      <c r="BF69" s="366"/>
      <c r="BG69" s="366"/>
      <c r="BH69" s="366"/>
      <c r="BI69" s="357"/>
      <c r="BJ69" s="366"/>
      <c r="BK69" s="366"/>
      <c r="BL69" s="366"/>
      <c r="BM69" s="357"/>
      <c r="BN69" s="366"/>
      <c r="BO69" s="366"/>
      <c r="BP69" s="368"/>
      <c r="BQ69" s="53"/>
      <c r="BR69" s="10"/>
    </row>
    <row r="70" spans="1:70" ht="15.6" customHeight="1">
      <c r="A70" s="11"/>
      <c r="B70" s="11"/>
      <c r="C70" s="50"/>
      <c r="D70" s="482"/>
      <c r="E70" s="483"/>
      <c r="F70" s="483"/>
      <c r="G70" s="483"/>
      <c r="H70" s="483"/>
      <c r="I70" s="483"/>
      <c r="J70" s="483"/>
      <c r="K70" s="483"/>
      <c r="L70" s="483"/>
      <c r="M70" s="484"/>
      <c r="N70" s="454"/>
      <c r="O70" s="455"/>
      <c r="P70" s="455"/>
      <c r="Q70" s="456"/>
      <c r="R70" s="27"/>
      <c r="S70" s="27"/>
      <c r="T70" s="27"/>
      <c r="U70" s="463"/>
      <c r="V70" s="464"/>
      <c r="W70" s="464"/>
      <c r="X70" s="464"/>
      <c r="Y70" s="464"/>
      <c r="Z70" s="464"/>
      <c r="AA70" s="464"/>
      <c r="AB70" s="464"/>
      <c r="AC70" s="464"/>
      <c r="AD70" s="464"/>
      <c r="AE70" s="464"/>
      <c r="AF70" s="464"/>
      <c r="AG70" s="464"/>
      <c r="AH70" s="464"/>
      <c r="AI70" s="464"/>
      <c r="AJ70" s="465"/>
      <c r="AK70" s="56"/>
      <c r="AL70" s="56"/>
      <c r="AM70" s="22"/>
      <c r="AN70" s="22"/>
      <c r="AO70" s="22"/>
      <c r="AP70" s="22"/>
      <c r="AQ70" s="22"/>
      <c r="AR70" s="22"/>
      <c r="AS70" s="22"/>
      <c r="AT70" s="22"/>
      <c r="AU70" s="22"/>
      <c r="AV70" s="22"/>
      <c r="AW70" s="22"/>
      <c r="AX70" s="22"/>
      <c r="AY70" s="22"/>
      <c r="AZ70" s="22"/>
      <c r="BA70" s="22"/>
      <c r="BB70" s="22"/>
      <c r="BC70" s="54"/>
      <c r="BD70" s="59"/>
      <c r="BE70" s="357" t="s">
        <v>2</v>
      </c>
      <c r="BF70" s="366"/>
      <c r="BG70" s="366"/>
      <c r="BH70" s="366"/>
      <c r="BI70" s="357" t="s">
        <v>3</v>
      </c>
      <c r="BJ70" s="366"/>
      <c r="BK70" s="366"/>
      <c r="BL70" s="366"/>
      <c r="BM70" s="357" t="s">
        <v>4</v>
      </c>
      <c r="BN70" s="366"/>
      <c r="BO70" s="366"/>
      <c r="BP70" s="368"/>
      <c r="BQ70" s="53"/>
      <c r="BR70" s="10"/>
    </row>
    <row r="71" spans="1:70" ht="15.6" customHeight="1">
      <c r="A71" s="11"/>
      <c r="B71" s="11"/>
      <c r="C71" s="50"/>
      <c r="D71" s="482"/>
      <c r="E71" s="483"/>
      <c r="F71" s="483"/>
      <c r="G71" s="483"/>
      <c r="H71" s="483"/>
      <c r="I71" s="483"/>
      <c r="J71" s="483"/>
      <c r="K71" s="483"/>
      <c r="L71" s="483"/>
      <c r="M71" s="484"/>
      <c r="N71" s="454"/>
      <c r="O71" s="455"/>
      <c r="P71" s="455"/>
      <c r="Q71" s="456"/>
      <c r="R71" s="27"/>
      <c r="S71" s="27"/>
      <c r="T71" s="27"/>
      <c r="U71" s="463"/>
      <c r="V71" s="464"/>
      <c r="W71" s="464"/>
      <c r="X71" s="464"/>
      <c r="Y71" s="464"/>
      <c r="Z71" s="464"/>
      <c r="AA71" s="464"/>
      <c r="AB71" s="464"/>
      <c r="AC71" s="464"/>
      <c r="AD71" s="464"/>
      <c r="AE71" s="464"/>
      <c r="AF71" s="464"/>
      <c r="AG71" s="464"/>
      <c r="AH71" s="464"/>
      <c r="AI71" s="464"/>
      <c r="AJ71" s="465"/>
      <c r="AK71" s="56"/>
      <c r="AL71" s="56"/>
      <c r="AM71" s="22"/>
      <c r="AN71" s="22"/>
      <c r="AO71" s="22"/>
      <c r="AP71" s="22"/>
      <c r="AQ71" s="22"/>
      <c r="AR71" s="22"/>
      <c r="AS71" s="22"/>
      <c r="AT71" s="22"/>
      <c r="AU71" s="22"/>
      <c r="AV71" s="22"/>
      <c r="AW71" s="22"/>
      <c r="AX71" s="22"/>
      <c r="AY71" s="22"/>
      <c r="AZ71" s="22"/>
      <c r="BA71" s="22"/>
      <c r="BB71" s="22"/>
      <c r="BC71" s="54"/>
      <c r="BD71" s="59"/>
      <c r="BE71" s="357"/>
      <c r="BF71" s="366"/>
      <c r="BG71" s="366"/>
      <c r="BH71" s="366"/>
      <c r="BI71" s="357"/>
      <c r="BJ71" s="366"/>
      <c r="BK71" s="366"/>
      <c r="BL71" s="366"/>
      <c r="BM71" s="357"/>
      <c r="BN71" s="366"/>
      <c r="BO71" s="366"/>
      <c r="BP71" s="368"/>
      <c r="BQ71" s="53"/>
      <c r="BR71" s="10"/>
    </row>
    <row r="72" spans="1:70" ht="15.6" customHeight="1">
      <c r="A72" s="11"/>
      <c r="B72" s="11"/>
      <c r="C72" s="50"/>
      <c r="D72" s="485"/>
      <c r="E72" s="486"/>
      <c r="F72" s="486"/>
      <c r="G72" s="486"/>
      <c r="H72" s="486"/>
      <c r="I72" s="486"/>
      <c r="J72" s="486"/>
      <c r="K72" s="486"/>
      <c r="L72" s="486"/>
      <c r="M72" s="487"/>
      <c r="N72" s="457"/>
      <c r="O72" s="458"/>
      <c r="P72" s="458"/>
      <c r="Q72" s="459"/>
      <c r="R72" s="27"/>
      <c r="S72" s="27"/>
      <c r="T72" s="27"/>
      <c r="U72" s="466"/>
      <c r="V72" s="467"/>
      <c r="W72" s="467"/>
      <c r="X72" s="467"/>
      <c r="Y72" s="467"/>
      <c r="Z72" s="467"/>
      <c r="AA72" s="467"/>
      <c r="AB72" s="467"/>
      <c r="AC72" s="467"/>
      <c r="AD72" s="467"/>
      <c r="AE72" s="467"/>
      <c r="AF72" s="467"/>
      <c r="AG72" s="467"/>
      <c r="AH72" s="467"/>
      <c r="AI72" s="467"/>
      <c r="AJ72" s="468"/>
      <c r="AK72" s="56"/>
      <c r="AL72" s="56"/>
      <c r="AM72" s="22"/>
      <c r="AN72" s="22"/>
      <c r="AO72" s="22"/>
      <c r="AP72" s="22"/>
      <c r="AQ72" s="22"/>
      <c r="AR72" s="22"/>
      <c r="AS72" s="22"/>
      <c r="AT72" s="22"/>
      <c r="AU72" s="22"/>
      <c r="AV72" s="22"/>
      <c r="AW72" s="22"/>
      <c r="AX72" s="22"/>
      <c r="AY72" s="22"/>
      <c r="AZ72" s="22"/>
      <c r="BA72" s="22"/>
      <c r="BB72" s="22"/>
      <c r="BC72" s="54"/>
      <c r="BD72" s="59"/>
      <c r="BE72" s="369"/>
      <c r="BF72" s="370"/>
      <c r="BG72" s="370"/>
      <c r="BH72" s="370"/>
      <c r="BI72" s="369"/>
      <c r="BJ72" s="370"/>
      <c r="BK72" s="370"/>
      <c r="BL72" s="370"/>
      <c r="BM72" s="369"/>
      <c r="BN72" s="370"/>
      <c r="BO72" s="370"/>
      <c r="BP72" s="371"/>
      <c r="BQ72" s="53"/>
      <c r="BR72" s="10"/>
    </row>
    <row r="73" spans="1:70" ht="15.6" customHeight="1">
      <c r="A73" s="11"/>
      <c r="B73" s="11"/>
      <c r="C73" s="50"/>
      <c r="D73" s="25"/>
      <c r="E73" s="25"/>
      <c r="F73" s="25"/>
      <c r="G73" s="25"/>
      <c r="H73" s="25"/>
      <c r="I73" s="25"/>
      <c r="J73" s="25"/>
      <c r="K73" s="25"/>
      <c r="L73" s="25"/>
      <c r="M73" s="25"/>
      <c r="N73" s="60"/>
      <c r="O73" s="60"/>
      <c r="P73" s="60"/>
      <c r="Q73" s="60"/>
      <c r="R73" s="27"/>
      <c r="S73" s="27"/>
      <c r="T73" s="27"/>
      <c r="U73" s="27"/>
      <c r="V73" s="27"/>
      <c r="W73" s="27"/>
      <c r="X73" s="40"/>
      <c r="Y73" s="40"/>
      <c r="Z73" s="40"/>
      <c r="AA73" s="29"/>
      <c r="AB73" s="29"/>
      <c r="AC73" s="29"/>
      <c r="AD73" s="29"/>
      <c r="AE73" s="29"/>
      <c r="AF73" s="29"/>
      <c r="AG73" s="29"/>
      <c r="AH73" s="29"/>
      <c r="AI73" s="29"/>
      <c r="AJ73" s="40"/>
      <c r="AK73" s="40"/>
      <c r="AL73" s="40"/>
      <c r="AM73" s="22"/>
      <c r="AN73" s="22"/>
      <c r="AO73" s="22"/>
      <c r="AP73" s="22"/>
      <c r="AQ73" s="22"/>
      <c r="AR73" s="22"/>
      <c r="AS73" s="22"/>
      <c r="AT73" s="22"/>
      <c r="AU73" s="22"/>
      <c r="AV73" s="22"/>
      <c r="AW73" s="22"/>
      <c r="AX73" s="22"/>
      <c r="AY73" s="22"/>
      <c r="AZ73" s="22"/>
      <c r="BA73" s="22"/>
      <c r="BB73" s="22"/>
      <c r="BC73" s="40"/>
      <c r="BD73" s="40"/>
      <c r="BE73" s="40"/>
      <c r="BF73" s="40"/>
      <c r="BG73" s="40"/>
      <c r="BH73" s="40"/>
      <c r="BI73" s="40"/>
      <c r="BJ73" s="40"/>
      <c r="BK73" s="40"/>
      <c r="BL73" s="40"/>
      <c r="BM73" s="40"/>
      <c r="BN73" s="40"/>
      <c r="BO73" s="40"/>
      <c r="BP73" s="40"/>
      <c r="BQ73" s="53"/>
      <c r="BR73" s="10"/>
    </row>
    <row r="74" spans="1:70" ht="18.600000000000001" customHeight="1">
      <c r="A74" s="11"/>
      <c r="B74" s="11"/>
      <c r="C74" s="50"/>
      <c r="D74" s="25"/>
      <c r="E74" s="25"/>
      <c r="F74" s="25"/>
      <c r="G74" s="25"/>
      <c r="H74" s="25"/>
      <c r="I74" s="25"/>
      <c r="J74" s="25"/>
      <c r="K74" s="25"/>
      <c r="L74" s="25"/>
      <c r="M74" s="25"/>
      <c r="N74" s="60"/>
      <c r="O74" s="60"/>
      <c r="P74" s="60"/>
      <c r="Q74" s="60"/>
      <c r="R74" s="27"/>
      <c r="S74" s="27"/>
      <c r="T74" s="27"/>
      <c r="U74" s="23" t="s">
        <v>49</v>
      </c>
      <c r="V74" s="27"/>
      <c r="W74" s="27"/>
      <c r="X74" s="28"/>
      <c r="Y74" s="28"/>
      <c r="Z74" s="28"/>
      <c r="AA74" s="29"/>
      <c r="AB74" s="30"/>
      <c r="AC74" s="29"/>
      <c r="AD74" s="29"/>
      <c r="AE74" s="29"/>
      <c r="AF74" s="29"/>
      <c r="AG74" s="29"/>
      <c r="AH74" s="29"/>
      <c r="AI74" s="29"/>
      <c r="AJ74" s="29"/>
      <c r="AK74" s="29"/>
      <c r="AL74" s="29"/>
      <c r="AM74" s="23" t="s">
        <v>8</v>
      </c>
      <c r="AN74" s="29"/>
      <c r="AO74" s="29"/>
      <c r="AP74" s="29"/>
      <c r="AQ74" s="29"/>
      <c r="AR74" s="29"/>
      <c r="AS74" s="29"/>
      <c r="AT74" s="29"/>
      <c r="AU74" s="29"/>
      <c r="AV74" s="29"/>
      <c r="AW74" s="29"/>
      <c r="AX74" s="22"/>
      <c r="AY74" s="22"/>
      <c r="AZ74" s="22"/>
      <c r="BA74" s="22"/>
      <c r="BB74" s="22"/>
      <c r="BC74" s="22"/>
      <c r="BD74" s="22"/>
      <c r="BE74" s="22"/>
      <c r="BF74" s="22"/>
      <c r="BG74" s="22"/>
      <c r="BH74" s="22"/>
      <c r="BI74" s="22"/>
      <c r="BJ74" s="22"/>
      <c r="BK74" s="22"/>
      <c r="BL74" s="22"/>
      <c r="BM74" s="22"/>
      <c r="BN74" s="22"/>
      <c r="BO74" s="22"/>
      <c r="BP74" s="40"/>
      <c r="BQ74" s="53"/>
      <c r="BR74" s="10"/>
    </row>
    <row r="75" spans="1:70" ht="15.6" customHeight="1">
      <c r="A75" s="11"/>
      <c r="B75" s="11"/>
      <c r="C75" s="50"/>
      <c r="D75" s="425" t="s">
        <v>7</v>
      </c>
      <c r="E75" s="426"/>
      <c r="F75" s="426"/>
      <c r="G75" s="426"/>
      <c r="H75" s="426"/>
      <c r="I75" s="426"/>
      <c r="J75" s="426"/>
      <c r="K75" s="426"/>
      <c r="L75" s="426"/>
      <c r="M75" s="427"/>
      <c r="N75" s="451" t="str">
        <f>IF(回答表!AD50="○","○","")</f>
        <v/>
      </c>
      <c r="O75" s="452"/>
      <c r="P75" s="452"/>
      <c r="Q75" s="453"/>
      <c r="R75" s="27"/>
      <c r="S75" s="27"/>
      <c r="T75" s="27"/>
      <c r="U75" s="460" t="str">
        <f>IF(回答表!AD50="○",回答表!B163,"")</f>
        <v/>
      </c>
      <c r="V75" s="461"/>
      <c r="W75" s="461"/>
      <c r="X75" s="461"/>
      <c r="Y75" s="461"/>
      <c r="Z75" s="461"/>
      <c r="AA75" s="461"/>
      <c r="AB75" s="461"/>
      <c r="AC75" s="461"/>
      <c r="AD75" s="461"/>
      <c r="AE75" s="461"/>
      <c r="AF75" s="461"/>
      <c r="AG75" s="461"/>
      <c r="AH75" s="461"/>
      <c r="AI75" s="461"/>
      <c r="AJ75" s="462"/>
      <c r="AK75" s="61"/>
      <c r="AL75" s="61"/>
      <c r="AM75" s="460" t="str">
        <f>IF(回答表!AD50="○",回答表!B169,"")</f>
        <v/>
      </c>
      <c r="AN75" s="461"/>
      <c r="AO75" s="461"/>
      <c r="AP75" s="461"/>
      <c r="AQ75" s="461"/>
      <c r="AR75" s="461"/>
      <c r="AS75" s="461"/>
      <c r="AT75" s="461"/>
      <c r="AU75" s="461"/>
      <c r="AV75" s="461"/>
      <c r="AW75" s="461"/>
      <c r="AX75" s="461"/>
      <c r="AY75" s="461"/>
      <c r="AZ75" s="461"/>
      <c r="BA75" s="461"/>
      <c r="BB75" s="461"/>
      <c r="BC75" s="461"/>
      <c r="BD75" s="461"/>
      <c r="BE75" s="461"/>
      <c r="BF75" s="461"/>
      <c r="BG75" s="461"/>
      <c r="BH75" s="461"/>
      <c r="BI75" s="461"/>
      <c r="BJ75" s="461"/>
      <c r="BK75" s="461"/>
      <c r="BL75" s="461"/>
      <c r="BM75" s="461"/>
      <c r="BN75" s="461"/>
      <c r="BO75" s="461"/>
      <c r="BP75" s="462"/>
      <c r="BQ75" s="53"/>
      <c r="BR75" s="10"/>
    </row>
    <row r="76" spans="1:70" ht="15.6" customHeight="1">
      <c r="A76" s="11"/>
      <c r="B76" s="11"/>
      <c r="C76" s="50"/>
      <c r="D76" s="448"/>
      <c r="E76" s="449"/>
      <c r="F76" s="449"/>
      <c r="G76" s="449"/>
      <c r="H76" s="449"/>
      <c r="I76" s="449"/>
      <c r="J76" s="449"/>
      <c r="K76" s="449"/>
      <c r="L76" s="449"/>
      <c r="M76" s="450"/>
      <c r="N76" s="454"/>
      <c r="O76" s="455"/>
      <c r="P76" s="455"/>
      <c r="Q76" s="456"/>
      <c r="R76" s="27"/>
      <c r="S76" s="27"/>
      <c r="T76" s="27"/>
      <c r="U76" s="463"/>
      <c r="V76" s="464"/>
      <c r="W76" s="464"/>
      <c r="X76" s="464"/>
      <c r="Y76" s="464"/>
      <c r="Z76" s="464"/>
      <c r="AA76" s="464"/>
      <c r="AB76" s="464"/>
      <c r="AC76" s="464"/>
      <c r="AD76" s="464"/>
      <c r="AE76" s="464"/>
      <c r="AF76" s="464"/>
      <c r="AG76" s="464"/>
      <c r="AH76" s="464"/>
      <c r="AI76" s="464"/>
      <c r="AJ76" s="465"/>
      <c r="AK76" s="61"/>
      <c r="AL76" s="61"/>
      <c r="AM76" s="463"/>
      <c r="AN76" s="464"/>
      <c r="AO76" s="464"/>
      <c r="AP76" s="464"/>
      <c r="AQ76" s="464"/>
      <c r="AR76" s="464"/>
      <c r="AS76" s="464"/>
      <c r="AT76" s="464"/>
      <c r="AU76" s="464"/>
      <c r="AV76" s="464"/>
      <c r="AW76" s="464"/>
      <c r="AX76" s="464"/>
      <c r="AY76" s="464"/>
      <c r="AZ76" s="464"/>
      <c r="BA76" s="464"/>
      <c r="BB76" s="464"/>
      <c r="BC76" s="464"/>
      <c r="BD76" s="464"/>
      <c r="BE76" s="464"/>
      <c r="BF76" s="464"/>
      <c r="BG76" s="464"/>
      <c r="BH76" s="464"/>
      <c r="BI76" s="464"/>
      <c r="BJ76" s="464"/>
      <c r="BK76" s="464"/>
      <c r="BL76" s="464"/>
      <c r="BM76" s="464"/>
      <c r="BN76" s="464"/>
      <c r="BO76" s="464"/>
      <c r="BP76" s="465"/>
      <c r="BQ76" s="53"/>
      <c r="BR76" s="10"/>
    </row>
    <row r="77" spans="1:70" ht="15.6" customHeight="1">
      <c r="A77" s="11"/>
      <c r="B77" s="11"/>
      <c r="C77" s="50"/>
      <c r="D77" s="448"/>
      <c r="E77" s="449"/>
      <c r="F77" s="449"/>
      <c r="G77" s="449"/>
      <c r="H77" s="449"/>
      <c r="I77" s="449"/>
      <c r="J77" s="449"/>
      <c r="K77" s="449"/>
      <c r="L77" s="449"/>
      <c r="M77" s="450"/>
      <c r="N77" s="454"/>
      <c r="O77" s="455"/>
      <c r="P77" s="455"/>
      <c r="Q77" s="456"/>
      <c r="R77" s="27"/>
      <c r="S77" s="27"/>
      <c r="T77" s="27"/>
      <c r="U77" s="463"/>
      <c r="V77" s="464"/>
      <c r="W77" s="464"/>
      <c r="X77" s="464"/>
      <c r="Y77" s="464"/>
      <c r="Z77" s="464"/>
      <c r="AA77" s="464"/>
      <c r="AB77" s="464"/>
      <c r="AC77" s="464"/>
      <c r="AD77" s="464"/>
      <c r="AE77" s="464"/>
      <c r="AF77" s="464"/>
      <c r="AG77" s="464"/>
      <c r="AH77" s="464"/>
      <c r="AI77" s="464"/>
      <c r="AJ77" s="465"/>
      <c r="AK77" s="61"/>
      <c r="AL77" s="61"/>
      <c r="AM77" s="463"/>
      <c r="AN77" s="464"/>
      <c r="AO77" s="464"/>
      <c r="AP77" s="464"/>
      <c r="AQ77" s="464"/>
      <c r="AR77" s="464"/>
      <c r="AS77" s="464"/>
      <c r="AT77" s="464"/>
      <c r="AU77" s="464"/>
      <c r="AV77" s="464"/>
      <c r="AW77" s="464"/>
      <c r="AX77" s="464"/>
      <c r="AY77" s="464"/>
      <c r="AZ77" s="464"/>
      <c r="BA77" s="464"/>
      <c r="BB77" s="464"/>
      <c r="BC77" s="464"/>
      <c r="BD77" s="464"/>
      <c r="BE77" s="464"/>
      <c r="BF77" s="464"/>
      <c r="BG77" s="464"/>
      <c r="BH77" s="464"/>
      <c r="BI77" s="464"/>
      <c r="BJ77" s="464"/>
      <c r="BK77" s="464"/>
      <c r="BL77" s="464"/>
      <c r="BM77" s="464"/>
      <c r="BN77" s="464"/>
      <c r="BO77" s="464"/>
      <c r="BP77" s="465"/>
      <c r="BQ77" s="53"/>
      <c r="BR77" s="10"/>
    </row>
    <row r="78" spans="1:70" ht="15.6" customHeight="1">
      <c r="A78" s="11"/>
      <c r="B78" s="11"/>
      <c r="C78" s="50"/>
      <c r="D78" s="428"/>
      <c r="E78" s="429"/>
      <c r="F78" s="429"/>
      <c r="G78" s="429"/>
      <c r="H78" s="429"/>
      <c r="I78" s="429"/>
      <c r="J78" s="429"/>
      <c r="K78" s="429"/>
      <c r="L78" s="429"/>
      <c r="M78" s="430"/>
      <c r="N78" s="457"/>
      <c r="O78" s="458"/>
      <c r="P78" s="458"/>
      <c r="Q78" s="459"/>
      <c r="R78" s="27"/>
      <c r="S78" s="27"/>
      <c r="T78" s="27"/>
      <c r="U78" s="466"/>
      <c r="V78" s="467"/>
      <c r="W78" s="467"/>
      <c r="X78" s="467"/>
      <c r="Y78" s="467"/>
      <c r="Z78" s="467"/>
      <c r="AA78" s="467"/>
      <c r="AB78" s="467"/>
      <c r="AC78" s="467"/>
      <c r="AD78" s="467"/>
      <c r="AE78" s="467"/>
      <c r="AF78" s="467"/>
      <c r="AG78" s="467"/>
      <c r="AH78" s="467"/>
      <c r="AI78" s="467"/>
      <c r="AJ78" s="468"/>
      <c r="AK78" s="61"/>
      <c r="AL78" s="61"/>
      <c r="AM78" s="466"/>
      <c r="AN78" s="467"/>
      <c r="AO78" s="467"/>
      <c r="AP78" s="467"/>
      <c r="AQ78" s="467"/>
      <c r="AR78" s="467"/>
      <c r="AS78" s="467"/>
      <c r="AT78" s="467"/>
      <c r="AU78" s="467"/>
      <c r="AV78" s="467"/>
      <c r="AW78" s="467"/>
      <c r="AX78" s="467"/>
      <c r="AY78" s="467"/>
      <c r="AZ78" s="467"/>
      <c r="BA78" s="467"/>
      <c r="BB78" s="467"/>
      <c r="BC78" s="467"/>
      <c r="BD78" s="467"/>
      <c r="BE78" s="467"/>
      <c r="BF78" s="467"/>
      <c r="BG78" s="467"/>
      <c r="BH78" s="467"/>
      <c r="BI78" s="467"/>
      <c r="BJ78" s="467"/>
      <c r="BK78" s="467"/>
      <c r="BL78" s="467"/>
      <c r="BM78" s="467"/>
      <c r="BN78" s="467"/>
      <c r="BO78" s="467"/>
      <c r="BP78" s="468"/>
      <c r="BQ78" s="53"/>
      <c r="BR78" s="10"/>
    </row>
    <row r="79" spans="1:70" ht="15.6" customHeight="1">
      <c r="A79" s="11"/>
      <c r="B79" s="1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4"/>
      <c r="BR79" s="10"/>
    </row>
    <row r="80" spans="1:70" ht="15.6" customHeight="1">
      <c r="A80" s="10"/>
      <c r="B80" s="10"/>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10"/>
    </row>
    <row r="81" spans="1:70" ht="15.6" customHeight="1">
      <c r="A81" s="11"/>
      <c r="B81" s="11"/>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94"/>
      <c r="AS81" s="494"/>
      <c r="AT81" s="494"/>
      <c r="AU81" s="494"/>
      <c r="AV81" s="494"/>
      <c r="AW81" s="494"/>
      <c r="AX81" s="494"/>
      <c r="AY81" s="494"/>
      <c r="AZ81" s="494"/>
      <c r="BA81" s="494"/>
      <c r="BB81" s="494"/>
      <c r="BC81" s="47"/>
      <c r="BD81" s="48"/>
      <c r="BE81" s="48"/>
      <c r="BF81" s="48"/>
      <c r="BG81" s="48"/>
      <c r="BH81" s="48"/>
      <c r="BI81" s="48"/>
      <c r="BJ81" s="48"/>
      <c r="BK81" s="48"/>
      <c r="BL81" s="48"/>
      <c r="BM81" s="48"/>
      <c r="BN81" s="48"/>
      <c r="BO81" s="48"/>
      <c r="BP81" s="48"/>
      <c r="BQ81" s="49"/>
      <c r="BR81" s="11"/>
    </row>
    <row r="82" spans="1:70" ht="15.6" customHeight="1">
      <c r="A82" s="11"/>
      <c r="B82" s="11"/>
      <c r="C82" s="50"/>
      <c r="D82" s="27"/>
      <c r="E82" s="27"/>
      <c r="F82" s="27"/>
      <c r="G82" s="27"/>
      <c r="H82" s="27"/>
      <c r="I82" s="27"/>
      <c r="J82" s="27"/>
      <c r="K82" s="27"/>
      <c r="L82" s="27"/>
      <c r="M82" s="27"/>
      <c r="N82" s="27"/>
      <c r="O82" s="27"/>
      <c r="P82" s="27"/>
      <c r="Q82" s="27"/>
      <c r="R82" s="27"/>
      <c r="S82" s="27"/>
      <c r="T82" s="27"/>
      <c r="U82" s="27"/>
      <c r="V82" s="27"/>
      <c r="W82" s="27"/>
      <c r="X82" s="40"/>
      <c r="Y82" s="40"/>
      <c r="Z82" s="40"/>
      <c r="AA82" s="22"/>
      <c r="AB82" s="54"/>
      <c r="AC82" s="54"/>
      <c r="AD82" s="54"/>
      <c r="AE82" s="54"/>
      <c r="AF82" s="54"/>
      <c r="AG82" s="54"/>
      <c r="AH82" s="54"/>
      <c r="AI82" s="54"/>
      <c r="AJ82" s="54"/>
      <c r="AK82" s="54"/>
      <c r="AL82" s="54"/>
      <c r="AM82" s="54"/>
      <c r="AN82" s="52"/>
      <c r="AO82" s="54"/>
      <c r="AP82" s="55"/>
      <c r="AQ82" s="55"/>
      <c r="AR82" s="495"/>
      <c r="AS82" s="495"/>
      <c r="AT82" s="495"/>
      <c r="AU82" s="495"/>
      <c r="AV82" s="495"/>
      <c r="AW82" s="495"/>
      <c r="AX82" s="495"/>
      <c r="AY82" s="495"/>
      <c r="AZ82" s="495"/>
      <c r="BA82" s="495"/>
      <c r="BB82" s="495"/>
      <c r="BC82" s="51"/>
      <c r="BD82" s="22"/>
      <c r="BE82" s="22"/>
      <c r="BF82" s="22"/>
      <c r="BG82" s="22"/>
      <c r="BH82" s="22"/>
      <c r="BI82" s="22"/>
      <c r="BJ82" s="22"/>
      <c r="BK82" s="22"/>
      <c r="BL82" s="22"/>
      <c r="BM82" s="29"/>
      <c r="BN82" s="29"/>
      <c r="BO82" s="29"/>
      <c r="BP82" s="52"/>
      <c r="BQ82" s="53"/>
      <c r="BR82" s="11"/>
    </row>
    <row r="83" spans="1:70" ht="15.6" customHeight="1">
      <c r="A83" s="11"/>
      <c r="B83" s="11"/>
      <c r="C83" s="50"/>
      <c r="D83" s="419" t="s">
        <v>23</v>
      </c>
      <c r="E83" s="420"/>
      <c r="F83" s="420"/>
      <c r="G83" s="420"/>
      <c r="H83" s="420"/>
      <c r="I83" s="420"/>
      <c r="J83" s="420"/>
      <c r="K83" s="420"/>
      <c r="L83" s="420"/>
      <c r="M83" s="420"/>
      <c r="N83" s="420"/>
      <c r="O83" s="420"/>
      <c r="P83" s="420"/>
      <c r="Q83" s="421"/>
      <c r="R83" s="425" t="s">
        <v>50</v>
      </c>
      <c r="S83" s="426"/>
      <c r="T83" s="426"/>
      <c r="U83" s="426"/>
      <c r="V83" s="426"/>
      <c r="W83" s="426"/>
      <c r="X83" s="426"/>
      <c r="Y83" s="426"/>
      <c r="Z83" s="426"/>
      <c r="AA83" s="426"/>
      <c r="AB83" s="426"/>
      <c r="AC83" s="426"/>
      <c r="AD83" s="426"/>
      <c r="AE83" s="426"/>
      <c r="AF83" s="426"/>
      <c r="AG83" s="426"/>
      <c r="AH83" s="426"/>
      <c r="AI83" s="426"/>
      <c r="AJ83" s="426"/>
      <c r="AK83" s="426"/>
      <c r="AL83" s="426"/>
      <c r="AM83" s="426"/>
      <c r="AN83" s="426"/>
      <c r="AO83" s="426"/>
      <c r="AP83" s="426"/>
      <c r="AQ83" s="426"/>
      <c r="AR83" s="426"/>
      <c r="AS83" s="426"/>
      <c r="AT83" s="426"/>
      <c r="AU83" s="426"/>
      <c r="AV83" s="426"/>
      <c r="AW83" s="426"/>
      <c r="AX83" s="426"/>
      <c r="AY83" s="426"/>
      <c r="AZ83" s="426"/>
      <c r="BA83" s="426"/>
      <c r="BB83" s="427"/>
      <c r="BC83" s="51"/>
      <c r="BD83" s="22"/>
      <c r="BE83" s="22"/>
      <c r="BF83" s="22"/>
      <c r="BG83" s="22"/>
      <c r="BH83" s="22"/>
      <c r="BI83" s="22"/>
      <c r="BJ83" s="22"/>
      <c r="BK83" s="22"/>
      <c r="BL83" s="22"/>
      <c r="BM83" s="29"/>
      <c r="BN83" s="29"/>
      <c r="BO83" s="29"/>
      <c r="BP83" s="52"/>
      <c r="BQ83" s="53"/>
      <c r="BR83" s="11"/>
    </row>
    <row r="84" spans="1:70" ht="15.6" customHeight="1">
      <c r="A84" s="11"/>
      <c r="B84" s="11"/>
      <c r="C84" s="50"/>
      <c r="D84" s="422"/>
      <c r="E84" s="423"/>
      <c r="F84" s="423"/>
      <c r="G84" s="423"/>
      <c r="H84" s="423"/>
      <c r="I84" s="423"/>
      <c r="J84" s="423"/>
      <c r="K84" s="423"/>
      <c r="L84" s="423"/>
      <c r="M84" s="423"/>
      <c r="N84" s="423"/>
      <c r="O84" s="423"/>
      <c r="P84" s="423"/>
      <c r="Q84" s="424"/>
      <c r="R84" s="428"/>
      <c r="S84" s="429"/>
      <c r="T84" s="429"/>
      <c r="U84" s="429"/>
      <c r="V84" s="429"/>
      <c r="W84" s="429"/>
      <c r="X84" s="429"/>
      <c r="Y84" s="429"/>
      <c r="Z84" s="429"/>
      <c r="AA84" s="429"/>
      <c r="AB84" s="429"/>
      <c r="AC84" s="429"/>
      <c r="AD84" s="429"/>
      <c r="AE84" s="429"/>
      <c r="AF84" s="429"/>
      <c r="AG84" s="429"/>
      <c r="AH84" s="429"/>
      <c r="AI84" s="429"/>
      <c r="AJ84" s="429"/>
      <c r="AK84" s="429"/>
      <c r="AL84" s="429"/>
      <c r="AM84" s="429"/>
      <c r="AN84" s="429"/>
      <c r="AO84" s="429"/>
      <c r="AP84" s="429"/>
      <c r="AQ84" s="429"/>
      <c r="AR84" s="429"/>
      <c r="AS84" s="429"/>
      <c r="AT84" s="429"/>
      <c r="AU84" s="429"/>
      <c r="AV84" s="429"/>
      <c r="AW84" s="429"/>
      <c r="AX84" s="429"/>
      <c r="AY84" s="429"/>
      <c r="AZ84" s="429"/>
      <c r="BA84" s="429"/>
      <c r="BB84" s="430"/>
      <c r="BC84" s="51"/>
      <c r="BD84" s="22"/>
      <c r="BE84" s="22"/>
      <c r="BF84" s="22"/>
      <c r="BG84" s="22"/>
      <c r="BH84" s="22"/>
      <c r="BI84" s="22"/>
      <c r="BJ84" s="22"/>
      <c r="BK84" s="22"/>
      <c r="BL84" s="22"/>
      <c r="BM84" s="29"/>
      <c r="BN84" s="29"/>
      <c r="BO84" s="29"/>
      <c r="BP84" s="52"/>
      <c r="BQ84" s="53"/>
      <c r="BR84" s="11"/>
    </row>
    <row r="85" spans="1:70" ht="15.6" customHeight="1">
      <c r="A85" s="11"/>
      <c r="B85" s="11"/>
      <c r="C85" s="50"/>
      <c r="D85" s="27"/>
      <c r="E85" s="27"/>
      <c r="F85" s="27"/>
      <c r="G85" s="27"/>
      <c r="H85" s="27"/>
      <c r="I85" s="27"/>
      <c r="J85" s="27"/>
      <c r="K85" s="27"/>
      <c r="L85" s="27"/>
      <c r="M85" s="27"/>
      <c r="N85" s="27"/>
      <c r="O85" s="27"/>
      <c r="P85" s="27"/>
      <c r="Q85" s="27"/>
      <c r="R85" s="27"/>
      <c r="S85" s="27"/>
      <c r="T85" s="27"/>
      <c r="U85" s="27"/>
      <c r="V85" s="27"/>
      <c r="W85" s="27"/>
      <c r="X85" s="40"/>
      <c r="Y85" s="40"/>
      <c r="Z85" s="40"/>
      <c r="AA85" s="22"/>
      <c r="AB85" s="54"/>
      <c r="AC85" s="54"/>
      <c r="AD85" s="54"/>
      <c r="AE85" s="54"/>
      <c r="AF85" s="54"/>
      <c r="AG85" s="54"/>
      <c r="AH85" s="54"/>
      <c r="AI85" s="54"/>
      <c r="AJ85" s="54"/>
      <c r="AK85" s="54"/>
      <c r="AL85" s="54"/>
      <c r="AM85" s="54"/>
      <c r="AN85" s="52"/>
      <c r="AO85" s="54"/>
      <c r="AP85" s="55"/>
      <c r="AQ85" s="55"/>
      <c r="AR85" s="152"/>
      <c r="AS85" s="152"/>
      <c r="AT85" s="152"/>
      <c r="AU85" s="152"/>
      <c r="AV85" s="152"/>
      <c r="AW85" s="152"/>
      <c r="AX85" s="152"/>
      <c r="AY85" s="152"/>
      <c r="AZ85" s="152"/>
      <c r="BA85" s="152"/>
      <c r="BB85" s="152"/>
      <c r="BC85" s="51"/>
      <c r="BD85" s="22"/>
      <c r="BE85" s="22"/>
      <c r="BF85" s="22"/>
      <c r="BG85" s="22"/>
      <c r="BH85" s="22"/>
      <c r="BI85" s="22"/>
      <c r="BJ85" s="22"/>
      <c r="BK85" s="22"/>
      <c r="BL85" s="22"/>
      <c r="BM85" s="29"/>
      <c r="BN85" s="29"/>
      <c r="BO85" s="29"/>
      <c r="BP85" s="52"/>
      <c r="BQ85" s="53"/>
      <c r="BR85" s="11"/>
    </row>
    <row r="86" spans="1:70" ht="18.75">
      <c r="A86" s="11"/>
      <c r="B86" s="11"/>
      <c r="C86" s="50"/>
      <c r="D86" s="27"/>
      <c r="E86" s="27"/>
      <c r="F86" s="27"/>
      <c r="G86" s="27"/>
      <c r="H86" s="27"/>
      <c r="I86" s="27"/>
      <c r="J86" s="27"/>
      <c r="K86" s="27"/>
      <c r="L86" s="27"/>
      <c r="M86" s="27"/>
      <c r="N86" s="27"/>
      <c r="O86" s="27"/>
      <c r="P86" s="27"/>
      <c r="Q86" s="27"/>
      <c r="R86" s="27"/>
      <c r="S86" s="27"/>
      <c r="T86" s="27"/>
      <c r="U86" s="23" t="s">
        <v>44</v>
      </c>
      <c r="V86" s="31"/>
      <c r="W86" s="30"/>
      <c r="X86" s="32"/>
      <c r="Y86" s="32"/>
      <c r="Z86" s="33"/>
      <c r="AA86" s="33"/>
      <c r="AB86" s="33"/>
      <c r="AC86" s="33"/>
      <c r="AD86" s="33"/>
      <c r="AE86" s="33"/>
      <c r="AF86" s="33"/>
      <c r="AG86" s="33"/>
      <c r="AH86" s="33"/>
      <c r="AI86" s="33"/>
      <c r="AJ86" s="33"/>
      <c r="AK86" s="30"/>
      <c r="AL86" s="30"/>
      <c r="AM86" s="23" t="s">
        <v>49</v>
      </c>
      <c r="AN86" s="27"/>
      <c r="AO86" s="27"/>
      <c r="AP86" s="28"/>
      <c r="AQ86" s="28"/>
      <c r="AR86" s="28"/>
      <c r="AS86" s="29"/>
      <c r="AT86" s="30"/>
      <c r="AU86" s="30"/>
      <c r="AV86" s="30"/>
      <c r="AW86" s="30"/>
      <c r="AX86" s="30"/>
      <c r="AY86" s="30"/>
      <c r="AZ86" s="30"/>
      <c r="BA86" s="30"/>
      <c r="BB86" s="30"/>
      <c r="BC86" s="34"/>
      <c r="BD86" s="29"/>
      <c r="BE86" s="24" t="s">
        <v>25</v>
      </c>
      <c r="BF86" s="35"/>
      <c r="BG86" s="35"/>
      <c r="BH86" s="35"/>
      <c r="BI86" s="35"/>
      <c r="BJ86" s="35"/>
      <c r="BK86" s="35"/>
      <c r="BL86" s="29"/>
      <c r="BM86" s="29"/>
      <c r="BN86" s="29"/>
      <c r="BO86" s="29"/>
      <c r="BP86" s="52"/>
      <c r="BQ86" s="53"/>
      <c r="BR86" s="11"/>
    </row>
    <row r="87" spans="1:70" ht="19.149999999999999" customHeight="1">
      <c r="A87" s="11"/>
      <c r="B87" s="11"/>
      <c r="C87" s="50"/>
      <c r="D87" s="496" t="s">
        <v>26</v>
      </c>
      <c r="E87" s="496"/>
      <c r="F87" s="496"/>
      <c r="G87" s="496"/>
      <c r="H87" s="496"/>
      <c r="I87" s="496"/>
      <c r="J87" s="496"/>
      <c r="K87" s="496"/>
      <c r="L87" s="496"/>
      <c r="M87" s="496"/>
      <c r="N87" s="451" t="str">
        <f>IF(回答表!F24="水道事業",IF(回答表!X51="○","○",""),"")</f>
        <v/>
      </c>
      <c r="O87" s="452"/>
      <c r="P87" s="452"/>
      <c r="Q87" s="453"/>
      <c r="R87" s="27"/>
      <c r="S87" s="27"/>
      <c r="T87" s="27"/>
      <c r="U87" s="497" t="s">
        <v>40</v>
      </c>
      <c r="V87" s="498"/>
      <c r="W87" s="498"/>
      <c r="X87" s="498"/>
      <c r="Y87" s="498"/>
      <c r="Z87" s="498"/>
      <c r="AA87" s="498"/>
      <c r="AB87" s="498"/>
      <c r="AC87" s="497" t="s">
        <v>41</v>
      </c>
      <c r="AD87" s="498"/>
      <c r="AE87" s="498"/>
      <c r="AF87" s="498"/>
      <c r="AG87" s="498"/>
      <c r="AH87" s="498"/>
      <c r="AI87" s="498"/>
      <c r="AJ87" s="501"/>
      <c r="AK87" s="56"/>
      <c r="AL87" s="56"/>
      <c r="AM87" s="460" t="str">
        <f>IF(回答表!F24="水道事業",IF(回答表!X51="○",回答表!B182,IF(回答表!AA51="○",回答表!B238,"")),"")</f>
        <v/>
      </c>
      <c r="AN87" s="461"/>
      <c r="AO87" s="461"/>
      <c r="AP87" s="461"/>
      <c r="AQ87" s="461"/>
      <c r="AR87" s="461"/>
      <c r="AS87" s="461"/>
      <c r="AT87" s="461"/>
      <c r="AU87" s="461"/>
      <c r="AV87" s="461"/>
      <c r="AW87" s="461"/>
      <c r="AX87" s="461"/>
      <c r="AY87" s="461"/>
      <c r="AZ87" s="461"/>
      <c r="BA87" s="461"/>
      <c r="BB87" s="462"/>
      <c r="BC87" s="54"/>
      <c r="BD87" s="22"/>
      <c r="BE87" s="364" t="s">
        <v>1</v>
      </c>
      <c r="BF87" s="365"/>
      <c r="BG87" s="365"/>
      <c r="BH87" s="365"/>
      <c r="BI87" s="364"/>
      <c r="BJ87" s="365"/>
      <c r="BK87" s="365"/>
      <c r="BL87" s="365"/>
      <c r="BM87" s="364"/>
      <c r="BN87" s="365"/>
      <c r="BO87" s="365"/>
      <c r="BP87" s="367"/>
      <c r="BQ87" s="53"/>
      <c r="BR87" s="11"/>
    </row>
    <row r="88" spans="1:70" ht="19.149999999999999" customHeight="1">
      <c r="A88" s="11"/>
      <c r="B88" s="11"/>
      <c r="C88" s="50"/>
      <c r="D88" s="496"/>
      <c r="E88" s="496"/>
      <c r="F88" s="496"/>
      <c r="G88" s="496"/>
      <c r="H88" s="496"/>
      <c r="I88" s="496"/>
      <c r="J88" s="496"/>
      <c r="K88" s="496"/>
      <c r="L88" s="496"/>
      <c r="M88" s="496"/>
      <c r="N88" s="454"/>
      <c r="O88" s="455"/>
      <c r="P88" s="455"/>
      <c r="Q88" s="456"/>
      <c r="R88" s="27"/>
      <c r="S88" s="27"/>
      <c r="T88" s="27"/>
      <c r="U88" s="499"/>
      <c r="V88" s="500"/>
      <c r="W88" s="500"/>
      <c r="X88" s="500"/>
      <c r="Y88" s="500"/>
      <c r="Z88" s="500"/>
      <c r="AA88" s="500"/>
      <c r="AB88" s="500"/>
      <c r="AC88" s="499"/>
      <c r="AD88" s="500"/>
      <c r="AE88" s="500"/>
      <c r="AF88" s="500"/>
      <c r="AG88" s="500"/>
      <c r="AH88" s="500"/>
      <c r="AI88" s="500"/>
      <c r="AJ88" s="502"/>
      <c r="AK88" s="56"/>
      <c r="AL88" s="56"/>
      <c r="AM88" s="463"/>
      <c r="AN88" s="464"/>
      <c r="AO88" s="464"/>
      <c r="AP88" s="464"/>
      <c r="AQ88" s="464"/>
      <c r="AR88" s="464"/>
      <c r="AS88" s="464"/>
      <c r="AT88" s="464"/>
      <c r="AU88" s="464"/>
      <c r="AV88" s="464"/>
      <c r="AW88" s="464"/>
      <c r="AX88" s="464"/>
      <c r="AY88" s="464"/>
      <c r="AZ88" s="464"/>
      <c r="BA88" s="464"/>
      <c r="BB88" s="465"/>
      <c r="BC88" s="54"/>
      <c r="BD88" s="22"/>
      <c r="BE88" s="357"/>
      <c r="BF88" s="366"/>
      <c r="BG88" s="366"/>
      <c r="BH88" s="366"/>
      <c r="BI88" s="357"/>
      <c r="BJ88" s="366"/>
      <c r="BK88" s="366"/>
      <c r="BL88" s="366"/>
      <c r="BM88" s="357"/>
      <c r="BN88" s="366"/>
      <c r="BO88" s="366"/>
      <c r="BP88" s="368"/>
      <c r="BQ88" s="53"/>
      <c r="BR88" s="11"/>
    </row>
    <row r="89" spans="1:70" ht="15.6" customHeight="1">
      <c r="A89" s="11"/>
      <c r="B89" s="11"/>
      <c r="C89" s="50"/>
      <c r="D89" s="496"/>
      <c r="E89" s="496"/>
      <c r="F89" s="496"/>
      <c r="G89" s="496"/>
      <c r="H89" s="496"/>
      <c r="I89" s="496"/>
      <c r="J89" s="496"/>
      <c r="K89" s="496"/>
      <c r="L89" s="496"/>
      <c r="M89" s="496"/>
      <c r="N89" s="454"/>
      <c r="O89" s="455"/>
      <c r="P89" s="455"/>
      <c r="Q89" s="456"/>
      <c r="R89" s="27"/>
      <c r="S89" s="27"/>
      <c r="T89" s="27"/>
      <c r="U89" s="446" t="str">
        <f>IF(回答表!F24="水道事業",IF(回答表!X51="○",回答表!J192,IF(回答表!AA51="○",回答表!J248,"")),"")</f>
        <v/>
      </c>
      <c r="V89" s="447"/>
      <c r="W89" s="447"/>
      <c r="X89" s="447"/>
      <c r="Y89" s="447"/>
      <c r="Z89" s="447"/>
      <c r="AA89" s="447"/>
      <c r="AB89" s="469"/>
      <c r="AC89" s="446" t="str">
        <f>IF(回答表!F24="水道事業",IF(回答表!X51="○",回答表!J198,IF(回答表!AA51="○",回答表!J254,"")),"")</f>
        <v/>
      </c>
      <c r="AD89" s="447"/>
      <c r="AE89" s="447"/>
      <c r="AF89" s="447"/>
      <c r="AG89" s="447"/>
      <c r="AH89" s="447"/>
      <c r="AI89" s="447"/>
      <c r="AJ89" s="469"/>
      <c r="AK89" s="56"/>
      <c r="AL89" s="56"/>
      <c r="AM89" s="463"/>
      <c r="AN89" s="464"/>
      <c r="AO89" s="464"/>
      <c r="AP89" s="464"/>
      <c r="AQ89" s="464"/>
      <c r="AR89" s="464"/>
      <c r="AS89" s="464"/>
      <c r="AT89" s="464"/>
      <c r="AU89" s="464"/>
      <c r="AV89" s="464"/>
      <c r="AW89" s="464"/>
      <c r="AX89" s="464"/>
      <c r="AY89" s="464"/>
      <c r="AZ89" s="464"/>
      <c r="BA89" s="464"/>
      <c r="BB89" s="465"/>
      <c r="BC89" s="54"/>
      <c r="BD89" s="22"/>
      <c r="BE89" s="357"/>
      <c r="BF89" s="366"/>
      <c r="BG89" s="366"/>
      <c r="BH89" s="366"/>
      <c r="BI89" s="357"/>
      <c r="BJ89" s="366"/>
      <c r="BK89" s="366"/>
      <c r="BL89" s="366"/>
      <c r="BM89" s="357"/>
      <c r="BN89" s="366"/>
      <c r="BO89" s="366"/>
      <c r="BP89" s="368"/>
      <c r="BQ89" s="53"/>
      <c r="BR89" s="11"/>
    </row>
    <row r="90" spans="1:70" ht="15.6" customHeight="1">
      <c r="A90" s="11"/>
      <c r="B90" s="11"/>
      <c r="C90" s="50"/>
      <c r="D90" s="496"/>
      <c r="E90" s="496"/>
      <c r="F90" s="496"/>
      <c r="G90" s="496"/>
      <c r="H90" s="496"/>
      <c r="I90" s="496"/>
      <c r="J90" s="496"/>
      <c r="K90" s="496"/>
      <c r="L90" s="496"/>
      <c r="M90" s="496"/>
      <c r="N90" s="457"/>
      <c r="O90" s="458"/>
      <c r="P90" s="458"/>
      <c r="Q90" s="459"/>
      <c r="R90" s="27"/>
      <c r="S90" s="27"/>
      <c r="T90" s="27"/>
      <c r="U90" s="400"/>
      <c r="V90" s="401"/>
      <c r="W90" s="401"/>
      <c r="X90" s="401"/>
      <c r="Y90" s="401"/>
      <c r="Z90" s="401"/>
      <c r="AA90" s="401"/>
      <c r="AB90" s="402"/>
      <c r="AC90" s="400"/>
      <c r="AD90" s="401"/>
      <c r="AE90" s="401"/>
      <c r="AF90" s="401"/>
      <c r="AG90" s="401"/>
      <c r="AH90" s="401"/>
      <c r="AI90" s="401"/>
      <c r="AJ90" s="402"/>
      <c r="AK90" s="56"/>
      <c r="AL90" s="56"/>
      <c r="AM90" s="463"/>
      <c r="AN90" s="464"/>
      <c r="AO90" s="464"/>
      <c r="AP90" s="464"/>
      <c r="AQ90" s="464"/>
      <c r="AR90" s="464"/>
      <c r="AS90" s="464"/>
      <c r="AT90" s="464"/>
      <c r="AU90" s="464"/>
      <c r="AV90" s="464"/>
      <c r="AW90" s="464"/>
      <c r="AX90" s="464"/>
      <c r="AY90" s="464"/>
      <c r="AZ90" s="464"/>
      <c r="BA90" s="464"/>
      <c r="BB90" s="465"/>
      <c r="BC90" s="54"/>
      <c r="BD90" s="22"/>
      <c r="BE90" s="357" t="str">
        <f>IF(回答表!F24="水道事業",IF(回答表!X51="○",回答表!E221,IF(回答表!AA51="○",回答表!E275,"")),"")</f>
        <v/>
      </c>
      <c r="BF90" s="366"/>
      <c r="BG90" s="366"/>
      <c r="BH90" s="366"/>
      <c r="BI90" s="357" t="str">
        <f>IF(回答表!F24="水道事業",IF(回答表!X51="○",回答表!E222,IF(回答表!AA51="○",回答表!E276,"")),"")</f>
        <v/>
      </c>
      <c r="BJ90" s="366"/>
      <c r="BK90" s="366"/>
      <c r="BL90" s="366"/>
      <c r="BM90" s="357" t="str">
        <f>IF(回答表!F24="水道事業",IF(回答表!X51="○",回答表!E223,IF(回答表!AA51="○",回答表!E277,"")),"")</f>
        <v/>
      </c>
      <c r="BN90" s="366"/>
      <c r="BO90" s="366"/>
      <c r="BP90" s="368"/>
      <c r="BQ90" s="53"/>
      <c r="BR90" s="11"/>
    </row>
    <row r="91" spans="1:70" ht="15.6" customHeight="1">
      <c r="A91" s="11"/>
      <c r="B91" s="11"/>
      <c r="C91" s="50"/>
      <c r="D91" s="25"/>
      <c r="E91" s="25"/>
      <c r="F91" s="25"/>
      <c r="G91" s="25"/>
      <c r="H91" s="25"/>
      <c r="I91" s="25"/>
      <c r="J91" s="25"/>
      <c r="K91" s="25"/>
      <c r="L91" s="25"/>
      <c r="M91" s="25"/>
      <c r="N91" s="57"/>
      <c r="O91" s="57"/>
      <c r="P91" s="57"/>
      <c r="Q91" s="57"/>
      <c r="R91" s="58"/>
      <c r="S91" s="58"/>
      <c r="T91" s="58"/>
      <c r="U91" s="403"/>
      <c r="V91" s="404"/>
      <c r="W91" s="404"/>
      <c r="X91" s="404"/>
      <c r="Y91" s="404"/>
      <c r="Z91" s="404"/>
      <c r="AA91" s="404"/>
      <c r="AB91" s="405"/>
      <c r="AC91" s="403"/>
      <c r="AD91" s="404"/>
      <c r="AE91" s="404"/>
      <c r="AF91" s="404"/>
      <c r="AG91" s="404"/>
      <c r="AH91" s="404"/>
      <c r="AI91" s="404"/>
      <c r="AJ91" s="405"/>
      <c r="AK91" s="56"/>
      <c r="AL91" s="56"/>
      <c r="AM91" s="463"/>
      <c r="AN91" s="464"/>
      <c r="AO91" s="464"/>
      <c r="AP91" s="464"/>
      <c r="AQ91" s="464"/>
      <c r="AR91" s="464"/>
      <c r="AS91" s="464"/>
      <c r="AT91" s="464"/>
      <c r="AU91" s="464"/>
      <c r="AV91" s="464"/>
      <c r="AW91" s="464"/>
      <c r="AX91" s="464"/>
      <c r="AY91" s="464"/>
      <c r="AZ91" s="464"/>
      <c r="BA91" s="464"/>
      <c r="BB91" s="465"/>
      <c r="BC91" s="54"/>
      <c r="BD91" s="54"/>
      <c r="BE91" s="357"/>
      <c r="BF91" s="366"/>
      <c r="BG91" s="366"/>
      <c r="BH91" s="366"/>
      <c r="BI91" s="357"/>
      <c r="BJ91" s="366"/>
      <c r="BK91" s="366"/>
      <c r="BL91" s="366"/>
      <c r="BM91" s="357"/>
      <c r="BN91" s="366"/>
      <c r="BO91" s="366"/>
      <c r="BP91" s="368"/>
      <c r="BQ91" s="53"/>
      <c r="BR91" s="11"/>
    </row>
    <row r="92" spans="1:70" ht="19.149999999999999" customHeight="1">
      <c r="A92" s="11"/>
      <c r="B92" s="11"/>
      <c r="C92" s="50"/>
      <c r="D92" s="25"/>
      <c r="E92" s="25"/>
      <c r="F92" s="25"/>
      <c r="G92" s="25"/>
      <c r="H92" s="25"/>
      <c r="I92" s="25"/>
      <c r="J92" s="25"/>
      <c r="K92" s="25"/>
      <c r="L92" s="25"/>
      <c r="M92" s="25"/>
      <c r="N92" s="57"/>
      <c r="O92" s="57"/>
      <c r="P92" s="57"/>
      <c r="Q92" s="57"/>
      <c r="R92" s="58"/>
      <c r="S92" s="58"/>
      <c r="T92" s="58"/>
      <c r="U92" s="497" t="s">
        <v>42</v>
      </c>
      <c r="V92" s="498"/>
      <c r="W92" s="498"/>
      <c r="X92" s="498"/>
      <c r="Y92" s="498"/>
      <c r="Z92" s="498"/>
      <c r="AA92" s="498"/>
      <c r="AB92" s="498"/>
      <c r="AC92" s="497" t="s">
        <v>43</v>
      </c>
      <c r="AD92" s="498"/>
      <c r="AE92" s="498"/>
      <c r="AF92" s="498"/>
      <c r="AG92" s="498"/>
      <c r="AH92" s="498"/>
      <c r="AI92" s="498"/>
      <c r="AJ92" s="501"/>
      <c r="AK92" s="56"/>
      <c r="AL92" s="56"/>
      <c r="AM92" s="463"/>
      <c r="AN92" s="464"/>
      <c r="AO92" s="464"/>
      <c r="AP92" s="464"/>
      <c r="AQ92" s="464"/>
      <c r="AR92" s="464"/>
      <c r="AS92" s="464"/>
      <c r="AT92" s="464"/>
      <c r="AU92" s="464"/>
      <c r="AV92" s="464"/>
      <c r="AW92" s="464"/>
      <c r="AX92" s="464"/>
      <c r="AY92" s="464"/>
      <c r="AZ92" s="464"/>
      <c r="BA92" s="464"/>
      <c r="BB92" s="465"/>
      <c r="BC92" s="54"/>
      <c r="BD92" s="22"/>
      <c r="BE92" s="357"/>
      <c r="BF92" s="366"/>
      <c r="BG92" s="366"/>
      <c r="BH92" s="366"/>
      <c r="BI92" s="357"/>
      <c r="BJ92" s="366"/>
      <c r="BK92" s="366"/>
      <c r="BL92" s="366"/>
      <c r="BM92" s="357"/>
      <c r="BN92" s="366"/>
      <c r="BO92" s="366"/>
      <c r="BP92" s="368"/>
      <c r="BQ92" s="53"/>
      <c r="BR92" s="11"/>
    </row>
    <row r="93" spans="1:70" ht="19.149999999999999" customHeight="1">
      <c r="A93" s="11"/>
      <c r="B93" s="11"/>
      <c r="C93" s="50"/>
      <c r="D93" s="503" t="s">
        <v>10</v>
      </c>
      <c r="E93" s="496"/>
      <c r="F93" s="496"/>
      <c r="G93" s="496"/>
      <c r="H93" s="496"/>
      <c r="I93" s="496"/>
      <c r="J93" s="496"/>
      <c r="K93" s="496"/>
      <c r="L93" s="496"/>
      <c r="M93" s="504"/>
      <c r="N93" s="451" t="str">
        <f>IF(回答表!F24="水道事業",IF(回答表!AA51="○","○",""),"")</f>
        <v/>
      </c>
      <c r="O93" s="452"/>
      <c r="P93" s="452"/>
      <c r="Q93" s="453"/>
      <c r="R93" s="27"/>
      <c r="S93" s="27"/>
      <c r="T93" s="27"/>
      <c r="U93" s="499"/>
      <c r="V93" s="500"/>
      <c r="W93" s="500"/>
      <c r="X93" s="500"/>
      <c r="Y93" s="500"/>
      <c r="Z93" s="500"/>
      <c r="AA93" s="500"/>
      <c r="AB93" s="500"/>
      <c r="AC93" s="499"/>
      <c r="AD93" s="500"/>
      <c r="AE93" s="500"/>
      <c r="AF93" s="500"/>
      <c r="AG93" s="500"/>
      <c r="AH93" s="500"/>
      <c r="AI93" s="500"/>
      <c r="AJ93" s="502"/>
      <c r="AK93" s="56"/>
      <c r="AL93" s="56"/>
      <c r="AM93" s="463"/>
      <c r="AN93" s="464"/>
      <c r="AO93" s="464"/>
      <c r="AP93" s="464"/>
      <c r="AQ93" s="464"/>
      <c r="AR93" s="464"/>
      <c r="AS93" s="464"/>
      <c r="AT93" s="464"/>
      <c r="AU93" s="464"/>
      <c r="AV93" s="464"/>
      <c r="AW93" s="464"/>
      <c r="AX93" s="464"/>
      <c r="AY93" s="464"/>
      <c r="AZ93" s="464"/>
      <c r="BA93" s="464"/>
      <c r="BB93" s="465"/>
      <c r="BC93" s="54"/>
      <c r="BD93" s="59"/>
      <c r="BE93" s="357"/>
      <c r="BF93" s="366"/>
      <c r="BG93" s="366"/>
      <c r="BH93" s="366"/>
      <c r="BI93" s="357"/>
      <c r="BJ93" s="366"/>
      <c r="BK93" s="366"/>
      <c r="BL93" s="366"/>
      <c r="BM93" s="357"/>
      <c r="BN93" s="366"/>
      <c r="BO93" s="366"/>
      <c r="BP93" s="368"/>
      <c r="BQ93" s="53"/>
      <c r="BR93" s="11"/>
    </row>
    <row r="94" spans="1:70" ht="15.6" customHeight="1">
      <c r="A94" s="11"/>
      <c r="B94" s="11"/>
      <c r="C94" s="50"/>
      <c r="D94" s="496"/>
      <c r="E94" s="496"/>
      <c r="F94" s="496"/>
      <c r="G94" s="496"/>
      <c r="H94" s="496"/>
      <c r="I94" s="496"/>
      <c r="J94" s="496"/>
      <c r="K94" s="496"/>
      <c r="L94" s="496"/>
      <c r="M94" s="504"/>
      <c r="N94" s="454"/>
      <c r="O94" s="455"/>
      <c r="P94" s="455"/>
      <c r="Q94" s="456"/>
      <c r="R94" s="27"/>
      <c r="S94" s="27"/>
      <c r="T94" s="27"/>
      <c r="U94" s="446" t="str">
        <f>IF(回答表!F24="水道事業",IF(回答表!X51="○",回答表!J200,IF(回答表!AA51="○",回答表!J256,"")),"")</f>
        <v/>
      </c>
      <c r="V94" s="447"/>
      <c r="W94" s="447"/>
      <c r="X94" s="447"/>
      <c r="Y94" s="447"/>
      <c r="Z94" s="447"/>
      <c r="AA94" s="447"/>
      <c r="AB94" s="469"/>
      <c r="AC94" s="446" t="str">
        <f>IF(回答表!F24="水道事業",IF(回答表!X51="○",回答表!J204,IF(回答表!AA51="○",回答表!J260,"")),"")</f>
        <v/>
      </c>
      <c r="AD94" s="447"/>
      <c r="AE94" s="447"/>
      <c r="AF94" s="447"/>
      <c r="AG94" s="447"/>
      <c r="AH94" s="447"/>
      <c r="AI94" s="447"/>
      <c r="AJ94" s="469"/>
      <c r="AK94" s="56"/>
      <c r="AL94" s="56"/>
      <c r="AM94" s="463"/>
      <c r="AN94" s="464"/>
      <c r="AO94" s="464"/>
      <c r="AP94" s="464"/>
      <c r="AQ94" s="464"/>
      <c r="AR94" s="464"/>
      <c r="AS94" s="464"/>
      <c r="AT94" s="464"/>
      <c r="AU94" s="464"/>
      <c r="AV94" s="464"/>
      <c r="AW94" s="464"/>
      <c r="AX94" s="464"/>
      <c r="AY94" s="464"/>
      <c r="AZ94" s="464"/>
      <c r="BA94" s="464"/>
      <c r="BB94" s="465"/>
      <c r="BC94" s="54"/>
      <c r="BD94" s="59"/>
      <c r="BE94" s="357" t="s">
        <v>2</v>
      </c>
      <c r="BF94" s="366"/>
      <c r="BG94" s="366"/>
      <c r="BH94" s="366"/>
      <c r="BI94" s="357" t="s">
        <v>3</v>
      </c>
      <c r="BJ94" s="366"/>
      <c r="BK94" s="366"/>
      <c r="BL94" s="366"/>
      <c r="BM94" s="357" t="s">
        <v>4</v>
      </c>
      <c r="BN94" s="366"/>
      <c r="BO94" s="366"/>
      <c r="BP94" s="368"/>
      <c r="BQ94" s="53"/>
      <c r="BR94" s="11"/>
    </row>
    <row r="95" spans="1:70" ht="15.6" customHeight="1">
      <c r="A95" s="11"/>
      <c r="B95" s="11"/>
      <c r="C95" s="50"/>
      <c r="D95" s="496"/>
      <c r="E95" s="496"/>
      <c r="F95" s="496"/>
      <c r="G95" s="496"/>
      <c r="H95" s="496"/>
      <c r="I95" s="496"/>
      <c r="J95" s="496"/>
      <c r="K95" s="496"/>
      <c r="L95" s="496"/>
      <c r="M95" s="504"/>
      <c r="N95" s="454"/>
      <c r="O95" s="455"/>
      <c r="P95" s="455"/>
      <c r="Q95" s="456"/>
      <c r="R95" s="27"/>
      <c r="S95" s="27"/>
      <c r="T95" s="27"/>
      <c r="U95" s="400"/>
      <c r="V95" s="401"/>
      <c r="W95" s="401"/>
      <c r="X95" s="401"/>
      <c r="Y95" s="401"/>
      <c r="Z95" s="401"/>
      <c r="AA95" s="401"/>
      <c r="AB95" s="402"/>
      <c r="AC95" s="400"/>
      <c r="AD95" s="401"/>
      <c r="AE95" s="401"/>
      <c r="AF95" s="401"/>
      <c r="AG95" s="401"/>
      <c r="AH95" s="401"/>
      <c r="AI95" s="401"/>
      <c r="AJ95" s="402"/>
      <c r="AK95" s="56"/>
      <c r="AL95" s="56"/>
      <c r="AM95" s="463"/>
      <c r="AN95" s="464"/>
      <c r="AO95" s="464"/>
      <c r="AP95" s="464"/>
      <c r="AQ95" s="464"/>
      <c r="AR95" s="464"/>
      <c r="AS95" s="464"/>
      <c r="AT95" s="464"/>
      <c r="AU95" s="464"/>
      <c r="AV95" s="464"/>
      <c r="AW95" s="464"/>
      <c r="AX95" s="464"/>
      <c r="AY95" s="464"/>
      <c r="AZ95" s="464"/>
      <c r="BA95" s="464"/>
      <c r="BB95" s="465"/>
      <c r="BC95" s="54"/>
      <c r="BD95" s="59"/>
      <c r="BE95" s="357"/>
      <c r="BF95" s="366"/>
      <c r="BG95" s="366"/>
      <c r="BH95" s="366"/>
      <c r="BI95" s="357"/>
      <c r="BJ95" s="366"/>
      <c r="BK95" s="366"/>
      <c r="BL95" s="366"/>
      <c r="BM95" s="357"/>
      <c r="BN95" s="366"/>
      <c r="BO95" s="366"/>
      <c r="BP95" s="368"/>
      <c r="BQ95" s="53"/>
      <c r="BR95" s="11"/>
    </row>
    <row r="96" spans="1:70" ht="15.6" customHeight="1">
      <c r="A96" s="11"/>
      <c r="B96" s="11"/>
      <c r="C96" s="50"/>
      <c r="D96" s="496"/>
      <c r="E96" s="496"/>
      <c r="F96" s="496"/>
      <c r="G96" s="496"/>
      <c r="H96" s="496"/>
      <c r="I96" s="496"/>
      <c r="J96" s="496"/>
      <c r="K96" s="496"/>
      <c r="L96" s="496"/>
      <c r="M96" s="504"/>
      <c r="N96" s="457"/>
      <c r="O96" s="458"/>
      <c r="P96" s="458"/>
      <c r="Q96" s="459"/>
      <c r="R96" s="27"/>
      <c r="S96" s="27"/>
      <c r="T96" s="27"/>
      <c r="U96" s="403"/>
      <c r="V96" s="404"/>
      <c r="W96" s="404"/>
      <c r="X96" s="404"/>
      <c r="Y96" s="404"/>
      <c r="Z96" s="404"/>
      <c r="AA96" s="404"/>
      <c r="AB96" s="405"/>
      <c r="AC96" s="403"/>
      <c r="AD96" s="404"/>
      <c r="AE96" s="404"/>
      <c r="AF96" s="404"/>
      <c r="AG96" s="404"/>
      <c r="AH96" s="404"/>
      <c r="AI96" s="404"/>
      <c r="AJ96" s="405"/>
      <c r="AK96" s="56"/>
      <c r="AL96" s="56"/>
      <c r="AM96" s="466"/>
      <c r="AN96" s="467"/>
      <c r="AO96" s="467"/>
      <c r="AP96" s="467"/>
      <c r="AQ96" s="467"/>
      <c r="AR96" s="467"/>
      <c r="AS96" s="467"/>
      <c r="AT96" s="467"/>
      <c r="AU96" s="467"/>
      <c r="AV96" s="467"/>
      <c r="AW96" s="467"/>
      <c r="AX96" s="467"/>
      <c r="AY96" s="467"/>
      <c r="AZ96" s="467"/>
      <c r="BA96" s="467"/>
      <c r="BB96" s="468"/>
      <c r="BC96" s="54"/>
      <c r="BD96" s="59"/>
      <c r="BE96" s="369"/>
      <c r="BF96" s="370"/>
      <c r="BG96" s="370"/>
      <c r="BH96" s="370"/>
      <c r="BI96" s="369"/>
      <c r="BJ96" s="370"/>
      <c r="BK96" s="370"/>
      <c r="BL96" s="370"/>
      <c r="BM96" s="369"/>
      <c r="BN96" s="370"/>
      <c r="BO96" s="370"/>
      <c r="BP96" s="371"/>
      <c r="BQ96" s="53"/>
      <c r="BR96" s="11"/>
    </row>
    <row r="97" spans="1:70" ht="15.6" customHeight="1">
      <c r="A97" s="11"/>
      <c r="B97" s="11"/>
      <c r="C97" s="50"/>
      <c r="D97" s="25"/>
      <c r="E97" s="25"/>
      <c r="F97" s="25"/>
      <c r="G97" s="25"/>
      <c r="H97" s="25"/>
      <c r="I97" s="25"/>
      <c r="J97" s="25"/>
      <c r="K97" s="25"/>
      <c r="L97" s="25"/>
      <c r="M97" s="25"/>
      <c r="N97" s="60"/>
      <c r="O97" s="60"/>
      <c r="P97" s="60"/>
      <c r="Q97" s="60"/>
      <c r="R97" s="27"/>
      <c r="S97" s="27"/>
      <c r="T97" s="27"/>
      <c r="U97" s="27"/>
      <c r="V97" s="27"/>
      <c r="W97" s="27"/>
      <c r="X97" s="40"/>
      <c r="Y97" s="40"/>
      <c r="Z97" s="40"/>
      <c r="AA97" s="29"/>
      <c r="AB97" s="29"/>
      <c r="AC97" s="29"/>
      <c r="AD97" s="29"/>
      <c r="AE97" s="29"/>
      <c r="AF97" s="29"/>
      <c r="AG97" s="29"/>
      <c r="AH97" s="29"/>
      <c r="AI97" s="29"/>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53"/>
      <c r="BR97" s="11"/>
    </row>
    <row r="98" spans="1:70" ht="18.600000000000001" customHeight="1">
      <c r="A98" s="11"/>
      <c r="B98" s="11"/>
      <c r="C98" s="50"/>
      <c r="D98" s="25"/>
      <c r="E98" s="25"/>
      <c r="F98" s="25"/>
      <c r="G98" s="25"/>
      <c r="H98" s="25"/>
      <c r="I98" s="25"/>
      <c r="J98" s="25"/>
      <c r="K98" s="25"/>
      <c r="L98" s="25"/>
      <c r="M98" s="25"/>
      <c r="N98" s="60"/>
      <c r="O98" s="60"/>
      <c r="P98" s="60"/>
      <c r="Q98" s="60"/>
      <c r="R98" s="27"/>
      <c r="S98" s="27"/>
      <c r="T98" s="27"/>
      <c r="U98" s="23" t="s">
        <v>49</v>
      </c>
      <c r="V98" s="27"/>
      <c r="W98" s="27"/>
      <c r="X98" s="28"/>
      <c r="Y98" s="28"/>
      <c r="Z98" s="28"/>
      <c r="AA98" s="29"/>
      <c r="AB98" s="30"/>
      <c r="AC98" s="29"/>
      <c r="AD98" s="29"/>
      <c r="AE98" s="29"/>
      <c r="AF98" s="29"/>
      <c r="AG98" s="29"/>
      <c r="AH98" s="29"/>
      <c r="AI98" s="29"/>
      <c r="AJ98" s="29"/>
      <c r="AK98" s="29"/>
      <c r="AL98" s="29"/>
      <c r="AM98" s="23" t="s">
        <v>8</v>
      </c>
      <c r="AN98" s="29"/>
      <c r="AO98" s="29"/>
      <c r="AP98" s="29"/>
      <c r="AQ98" s="29"/>
      <c r="AR98" s="29"/>
      <c r="AS98" s="29"/>
      <c r="AT98" s="29"/>
      <c r="AU98" s="29"/>
      <c r="AV98" s="29"/>
      <c r="AW98" s="29"/>
      <c r="AX98" s="29"/>
      <c r="AY98" s="22"/>
      <c r="AZ98" s="22"/>
      <c r="BA98" s="22"/>
      <c r="BB98" s="22"/>
      <c r="BC98" s="22"/>
      <c r="BD98" s="22"/>
      <c r="BE98" s="22"/>
      <c r="BF98" s="22"/>
      <c r="BG98" s="22"/>
      <c r="BH98" s="22"/>
      <c r="BI98" s="22"/>
      <c r="BJ98" s="22"/>
      <c r="BK98" s="22"/>
      <c r="BL98" s="22"/>
      <c r="BM98" s="22"/>
      <c r="BN98" s="22"/>
      <c r="BO98" s="22"/>
      <c r="BP98" s="40"/>
      <c r="BQ98" s="53"/>
      <c r="BR98" s="11"/>
    </row>
    <row r="99" spans="1:70" ht="15.6" customHeight="1">
      <c r="A99" s="11"/>
      <c r="B99" s="11"/>
      <c r="C99" s="50"/>
      <c r="D99" s="496" t="s">
        <v>7</v>
      </c>
      <c r="E99" s="496"/>
      <c r="F99" s="496"/>
      <c r="G99" s="496"/>
      <c r="H99" s="496"/>
      <c r="I99" s="496"/>
      <c r="J99" s="496"/>
      <c r="K99" s="496"/>
      <c r="L99" s="496"/>
      <c r="M99" s="504"/>
      <c r="N99" s="451" t="str">
        <f>IF(回答表!F24="水道事業",IF(回答表!AD51="○","○",""),"")</f>
        <v/>
      </c>
      <c r="O99" s="452"/>
      <c r="P99" s="452"/>
      <c r="Q99" s="453"/>
      <c r="R99" s="27"/>
      <c r="S99" s="27"/>
      <c r="T99" s="27"/>
      <c r="U99" s="460" t="str">
        <f>IF(回答表!F24="水道事業",IF(回答表!AD51="○",回答表!B283,""),"")</f>
        <v/>
      </c>
      <c r="V99" s="461"/>
      <c r="W99" s="461"/>
      <c r="X99" s="461"/>
      <c r="Y99" s="461"/>
      <c r="Z99" s="461"/>
      <c r="AA99" s="461"/>
      <c r="AB99" s="461"/>
      <c r="AC99" s="461"/>
      <c r="AD99" s="461"/>
      <c r="AE99" s="461"/>
      <c r="AF99" s="461"/>
      <c r="AG99" s="461"/>
      <c r="AH99" s="461"/>
      <c r="AI99" s="461"/>
      <c r="AJ99" s="462"/>
      <c r="AK99" s="61"/>
      <c r="AL99" s="61"/>
      <c r="AM99" s="460" t="str">
        <f>IF(回答表!F24="水道事業",IF(回答表!AD51="○",回答表!B289,""),"")</f>
        <v/>
      </c>
      <c r="AN99" s="461"/>
      <c r="AO99" s="461"/>
      <c r="AP99" s="461"/>
      <c r="AQ99" s="461"/>
      <c r="AR99" s="461"/>
      <c r="AS99" s="461"/>
      <c r="AT99" s="461"/>
      <c r="AU99" s="461"/>
      <c r="AV99" s="461"/>
      <c r="AW99" s="461"/>
      <c r="AX99" s="461"/>
      <c r="AY99" s="461"/>
      <c r="AZ99" s="461"/>
      <c r="BA99" s="461"/>
      <c r="BB99" s="461"/>
      <c r="BC99" s="461"/>
      <c r="BD99" s="461"/>
      <c r="BE99" s="461"/>
      <c r="BF99" s="461"/>
      <c r="BG99" s="461"/>
      <c r="BH99" s="461"/>
      <c r="BI99" s="461"/>
      <c r="BJ99" s="461"/>
      <c r="BK99" s="461"/>
      <c r="BL99" s="461"/>
      <c r="BM99" s="461"/>
      <c r="BN99" s="461"/>
      <c r="BO99" s="461"/>
      <c r="BP99" s="462"/>
      <c r="BQ99" s="53"/>
      <c r="BR99" s="11"/>
    </row>
    <row r="100" spans="1:70" ht="15.6" customHeight="1">
      <c r="A100" s="11"/>
      <c r="B100" s="11"/>
      <c r="C100" s="50"/>
      <c r="D100" s="496"/>
      <c r="E100" s="496"/>
      <c r="F100" s="496"/>
      <c r="G100" s="496"/>
      <c r="H100" s="496"/>
      <c r="I100" s="496"/>
      <c r="J100" s="496"/>
      <c r="K100" s="496"/>
      <c r="L100" s="496"/>
      <c r="M100" s="504"/>
      <c r="N100" s="454"/>
      <c r="O100" s="455"/>
      <c r="P100" s="455"/>
      <c r="Q100" s="456"/>
      <c r="R100" s="27"/>
      <c r="S100" s="27"/>
      <c r="T100" s="27"/>
      <c r="U100" s="463"/>
      <c r="V100" s="464"/>
      <c r="W100" s="464"/>
      <c r="X100" s="464"/>
      <c r="Y100" s="464"/>
      <c r="Z100" s="464"/>
      <c r="AA100" s="464"/>
      <c r="AB100" s="464"/>
      <c r="AC100" s="464"/>
      <c r="AD100" s="464"/>
      <c r="AE100" s="464"/>
      <c r="AF100" s="464"/>
      <c r="AG100" s="464"/>
      <c r="AH100" s="464"/>
      <c r="AI100" s="464"/>
      <c r="AJ100" s="465"/>
      <c r="AK100" s="61"/>
      <c r="AL100" s="61"/>
      <c r="AM100" s="463"/>
      <c r="AN100" s="464"/>
      <c r="AO100" s="464"/>
      <c r="AP100" s="464"/>
      <c r="AQ100" s="464"/>
      <c r="AR100" s="464"/>
      <c r="AS100" s="464"/>
      <c r="AT100" s="464"/>
      <c r="AU100" s="464"/>
      <c r="AV100" s="464"/>
      <c r="AW100" s="464"/>
      <c r="AX100" s="464"/>
      <c r="AY100" s="464"/>
      <c r="AZ100" s="464"/>
      <c r="BA100" s="464"/>
      <c r="BB100" s="464"/>
      <c r="BC100" s="464"/>
      <c r="BD100" s="464"/>
      <c r="BE100" s="464"/>
      <c r="BF100" s="464"/>
      <c r="BG100" s="464"/>
      <c r="BH100" s="464"/>
      <c r="BI100" s="464"/>
      <c r="BJ100" s="464"/>
      <c r="BK100" s="464"/>
      <c r="BL100" s="464"/>
      <c r="BM100" s="464"/>
      <c r="BN100" s="464"/>
      <c r="BO100" s="464"/>
      <c r="BP100" s="465"/>
      <c r="BQ100" s="53"/>
      <c r="BR100" s="11"/>
    </row>
    <row r="101" spans="1:70" ht="15.6" customHeight="1">
      <c r="A101" s="11"/>
      <c r="B101" s="11"/>
      <c r="C101" s="50"/>
      <c r="D101" s="496"/>
      <c r="E101" s="496"/>
      <c r="F101" s="496"/>
      <c r="G101" s="496"/>
      <c r="H101" s="496"/>
      <c r="I101" s="496"/>
      <c r="J101" s="496"/>
      <c r="K101" s="496"/>
      <c r="L101" s="496"/>
      <c r="M101" s="504"/>
      <c r="N101" s="454"/>
      <c r="O101" s="455"/>
      <c r="P101" s="455"/>
      <c r="Q101" s="456"/>
      <c r="R101" s="27"/>
      <c r="S101" s="27"/>
      <c r="T101" s="27"/>
      <c r="U101" s="463"/>
      <c r="V101" s="464"/>
      <c r="W101" s="464"/>
      <c r="X101" s="464"/>
      <c r="Y101" s="464"/>
      <c r="Z101" s="464"/>
      <c r="AA101" s="464"/>
      <c r="AB101" s="464"/>
      <c r="AC101" s="464"/>
      <c r="AD101" s="464"/>
      <c r="AE101" s="464"/>
      <c r="AF101" s="464"/>
      <c r="AG101" s="464"/>
      <c r="AH101" s="464"/>
      <c r="AI101" s="464"/>
      <c r="AJ101" s="465"/>
      <c r="AK101" s="61"/>
      <c r="AL101" s="61"/>
      <c r="AM101" s="463"/>
      <c r="AN101" s="464"/>
      <c r="AO101" s="464"/>
      <c r="AP101" s="464"/>
      <c r="AQ101" s="464"/>
      <c r="AR101" s="464"/>
      <c r="AS101" s="464"/>
      <c r="AT101" s="464"/>
      <c r="AU101" s="464"/>
      <c r="AV101" s="464"/>
      <c r="AW101" s="464"/>
      <c r="AX101" s="464"/>
      <c r="AY101" s="464"/>
      <c r="AZ101" s="464"/>
      <c r="BA101" s="464"/>
      <c r="BB101" s="464"/>
      <c r="BC101" s="464"/>
      <c r="BD101" s="464"/>
      <c r="BE101" s="464"/>
      <c r="BF101" s="464"/>
      <c r="BG101" s="464"/>
      <c r="BH101" s="464"/>
      <c r="BI101" s="464"/>
      <c r="BJ101" s="464"/>
      <c r="BK101" s="464"/>
      <c r="BL101" s="464"/>
      <c r="BM101" s="464"/>
      <c r="BN101" s="464"/>
      <c r="BO101" s="464"/>
      <c r="BP101" s="465"/>
      <c r="BQ101" s="53"/>
      <c r="BR101" s="11"/>
    </row>
    <row r="102" spans="1:70" ht="15.6" customHeight="1">
      <c r="A102" s="11"/>
      <c r="B102" s="11"/>
      <c r="C102" s="50"/>
      <c r="D102" s="496"/>
      <c r="E102" s="496"/>
      <c r="F102" s="496"/>
      <c r="G102" s="496"/>
      <c r="H102" s="496"/>
      <c r="I102" s="496"/>
      <c r="J102" s="496"/>
      <c r="K102" s="496"/>
      <c r="L102" s="496"/>
      <c r="M102" s="504"/>
      <c r="N102" s="457"/>
      <c r="O102" s="458"/>
      <c r="P102" s="458"/>
      <c r="Q102" s="459"/>
      <c r="R102" s="27"/>
      <c r="S102" s="27"/>
      <c r="T102" s="27"/>
      <c r="U102" s="466"/>
      <c r="V102" s="467"/>
      <c r="W102" s="467"/>
      <c r="X102" s="467"/>
      <c r="Y102" s="467"/>
      <c r="Z102" s="467"/>
      <c r="AA102" s="467"/>
      <c r="AB102" s="467"/>
      <c r="AC102" s="467"/>
      <c r="AD102" s="467"/>
      <c r="AE102" s="467"/>
      <c r="AF102" s="467"/>
      <c r="AG102" s="467"/>
      <c r="AH102" s="467"/>
      <c r="AI102" s="467"/>
      <c r="AJ102" s="468"/>
      <c r="AK102" s="61"/>
      <c r="AL102" s="61"/>
      <c r="AM102" s="466"/>
      <c r="AN102" s="467"/>
      <c r="AO102" s="467"/>
      <c r="AP102" s="467"/>
      <c r="AQ102" s="467"/>
      <c r="AR102" s="467"/>
      <c r="AS102" s="467"/>
      <c r="AT102" s="467"/>
      <c r="AU102" s="467"/>
      <c r="AV102" s="467"/>
      <c r="AW102" s="467"/>
      <c r="AX102" s="467"/>
      <c r="AY102" s="467"/>
      <c r="AZ102" s="467"/>
      <c r="BA102" s="467"/>
      <c r="BB102" s="467"/>
      <c r="BC102" s="467"/>
      <c r="BD102" s="467"/>
      <c r="BE102" s="467"/>
      <c r="BF102" s="467"/>
      <c r="BG102" s="467"/>
      <c r="BH102" s="467"/>
      <c r="BI102" s="467"/>
      <c r="BJ102" s="467"/>
      <c r="BK102" s="467"/>
      <c r="BL102" s="467"/>
      <c r="BM102" s="467"/>
      <c r="BN102" s="467"/>
      <c r="BO102" s="467"/>
      <c r="BP102" s="468"/>
      <c r="BQ102" s="53"/>
      <c r="BR102" s="11"/>
    </row>
    <row r="103" spans="1:70" ht="15.6" customHeight="1">
      <c r="A103" s="11"/>
      <c r="B103" s="1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4"/>
      <c r="BR103" s="11"/>
    </row>
    <row r="104" spans="1:70" s="13" customFormat="1" ht="15.6" customHeight="1">
      <c r="A104" s="10"/>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10"/>
    </row>
    <row r="105" spans="1:70" ht="15.6" customHeight="1">
      <c r="A105" s="11"/>
      <c r="B105" s="11"/>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94"/>
      <c r="AS105" s="494"/>
      <c r="AT105" s="494"/>
      <c r="AU105" s="494"/>
      <c r="AV105" s="494"/>
      <c r="AW105" s="494"/>
      <c r="AX105" s="494"/>
      <c r="AY105" s="494"/>
      <c r="AZ105" s="494"/>
      <c r="BA105" s="494"/>
      <c r="BB105" s="494"/>
      <c r="BC105" s="47"/>
      <c r="BD105" s="48"/>
      <c r="BE105" s="48"/>
      <c r="BF105" s="48"/>
      <c r="BG105" s="48"/>
      <c r="BH105" s="48"/>
      <c r="BI105" s="48"/>
      <c r="BJ105" s="48"/>
      <c r="BK105" s="48"/>
      <c r="BL105" s="48"/>
      <c r="BM105" s="48"/>
      <c r="BN105" s="48"/>
      <c r="BO105" s="48"/>
      <c r="BP105" s="48"/>
      <c r="BQ105" s="49"/>
      <c r="BR105" s="11"/>
    </row>
    <row r="106" spans="1:70" ht="15.6" customHeight="1">
      <c r="A106" s="11"/>
      <c r="B106" s="11"/>
      <c r="C106" s="50"/>
      <c r="D106" s="27"/>
      <c r="E106" s="27"/>
      <c r="F106" s="27"/>
      <c r="G106" s="27"/>
      <c r="H106" s="27"/>
      <c r="I106" s="27"/>
      <c r="J106" s="27"/>
      <c r="K106" s="27"/>
      <c r="L106" s="27"/>
      <c r="M106" s="27"/>
      <c r="N106" s="27"/>
      <c r="O106" s="27"/>
      <c r="P106" s="27"/>
      <c r="Q106" s="27"/>
      <c r="R106" s="27"/>
      <c r="S106" s="27"/>
      <c r="T106" s="27"/>
      <c r="U106" s="27"/>
      <c r="V106" s="27"/>
      <c r="W106" s="27"/>
      <c r="X106" s="40"/>
      <c r="Y106" s="40"/>
      <c r="Z106" s="40"/>
      <c r="AA106" s="22"/>
      <c r="AB106" s="54"/>
      <c r="AC106" s="54"/>
      <c r="AD106" s="54"/>
      <c r="AE106" s="54"/>
      <c r="AF106" s="54"/>
      <c r="AG106" s="54"/>
      <c r="AH106" s="54"/>
      <c r="AI106" s="54"/>
      <c r="AJ106" s="54"/>
      <c r="AK106" s="54"/>
      <c r="AL106" s="54"/>
      <c r="AM106" s="54"/>
      <c r="AN106" s="52"/>
      <c r="AO106" s="54"/>
      <c r="AP106" s="55"/>
      <c r="AQ106" s="55"/>
      <c r="AR106" s="495"/>
      <c r="AS106" s="495"/>
      <c r="AT106" s="495"/>
      <c r="AU106" s="495"/>
      <c r="AV106" s="495"/>
      <c r="AW106" s="495"/>
      <c r="AX106" s="495"/>
      <c r="AY106" s="495"/>
      <c r="AZ106" s="495"/>
      <c r="BA106" s="495"/>
      <c r="BB106" s="495"/>
      <c r="BC106" s="51"/>
      <c r="BD106" s="22"/>
      <c r="BE106" s="22"/>
      <c r="BF106" s="22"/>
      <c r="BG106" s="22"/>
      <c r="BH106" s="22"/>
      <c r="BI106" s="22"/>
      <c r="BJ106" s="22"/>
      <c r="BK106" s="22"/>
      <c r="BL106" s="22"/>
      <c r="BM106" s="29"/>
      <c r="BN106" s="29"/>
      <c r="BO106" s="29"/>
      <c r="BP106" s="52"/>
      <c r="BQ106" s="53"/>
      <c r="BR106" s="11"/>
    </row>
    <row r="107" spans="1:70" ht="15.6" customHeight="1">
      <c r="A107" s="11"/>
      <c r="B107" s="11"/>
      <c r="C107" s="50"/>
      <c r="D107" s="419" t="s">
        <v>23</v>
      </c>
      <c r="E107" s="420"/>
      <c r="F107" s="420"/>
      <c r="G107" s="420"/>
      <c r="H107" s="420"/>
      <c r="I107" s="420"/>
      <c r="J107" s="420"/>
      <c r="K107" s="420"/>
      <c r="L107" s="420"/>
      <c r="M107" s="420"/>
      <c r="N107" s="420"/>
      <c r="O107" s="420"/>
      <c r="P107" s="420"/>
      <c r="Q107" s="421"/>
      <c r="R107" s="425" t="s">
        <v>51</v>
      </c>
      <c r="S107" s="426"/>
      <c r="T107" s="426"/>
      <c r="U107" s="426"/>
      <c r="V107" s="426"/>
      <c r="W107" s="426"/>
      <c r="X107" s="426"/>
      <c r="Y107" s="426"/>
      <c r="Z107" s="426"/>
      <c r="AA107" s="426"/>
      <c r="AB107" s="426"/>
      <c r="AC107" s="426"/>
      <c r="AD107" s="426"/>
      <c r="AE107" s="426"/>
      <c r="AF107" s="426"/>
      <c r="AG107" s="426"/>
      <c r="AH107" s="426"/>
      <c r="AI107" s="426"/>
      <c r="AJ107" s="426"/>
      <c r="AK107" s="426"/>
      <c r="AL107" s="426"/>
      <c r="AM107" s="426"/>
      <c r="AN107" s="426"/>
      <c r="AO107" s="426"/>
      <c r="AP107" s="426"/>
      <c r="AQ107" s="426"/>
      <c r="AR107" s="426"/>
      <c r="AS107" s="426"/>
      <c r="AT107" s="426"/>
      <c r="AU107" s="426"/>
      <c r="AV107" s="426"/>
      <c r="AW107" s="426"/>
      <c r="AX107" s="426"/>
      <c r="AY107" s="426"/>
      <c r="AZ107" s="426"/>
      <c r="BA107" s="426"/>
      <c r="BB107" s="427"/>
      <c r="BC107" s="51"/>
      <c r="BD107" s="22"/>
      <c r="BE107" s="22"/>
      <c r="BF107" s="22"/>
      <c r="BG107" s="22"/>
      <c r="BH107" s="22"/>
      <c r="BI107" s="22"/>
      <c r="BJ107" s="22"/>
      <c r="BK107" s="22"/>
      <c r="BL107" s="22"/>
      <c r="BM107" s="29"/>
      <c r="BN107" s="29"/>
      <c r="BO107" s="29"/>
      <c r="BP107" s="52"/>
      <c r="BQ107" s="53"/>
      <c r="BR107" s="11"/>
    </row>
    <row r="108" spans="1:70" ht="15.6" customHeight="1">
      <c r="A108" s="11"/>
      <c r="B108" s="11"/>
      <c r="C108" s="50"/>
      <c r="D108" s="422"/>
      <c r="E108" s="423"/>
      <c r="F108" s="423"/>
      <c r="G108" s="423"/>
      <c r="H108" s="423"/>
      <c r="I108" s="423"/>
      <c r="J108" s="423"/>
      <c r="K108" s="423"/>
      <c r="L108" s="423"/>
      <c r="M108" s="423"/>
      <c r="N108" s="423"/>
      <c r="O108" s="423"/>
      <c r="P108" s="423"/>
      <c r="Q108" s="424"/>
      <c r="R108" s="428"/>
      <c r="S108" s="429"/>
      <c r="T108" s="429"/>
      <c r="U108" s="429"/>
      <c r="V108" s="429"/>
      <c r="W108" s="429"/>
      <c r="X108" s="429"/>
      <c r="Y108" s="429"/>
      <c r="Z108" s="429"/>
      <c r="AA108" s="429"/>
      <c r="AB108" s="429"/>
      <c r="AC108" s="429"/>
      <c r="AD108" s="429"/>
      <c r="AE108" s="429"/>
      <c r="AF108" s="429"/>
      <c r="AG108" s="429"/>
      <c r="AH108" s="429"/>
      <c r="AI108" s="429"/>
      <c r="AJ108" s="429"/>
      <c r="AK108" s="429"/>
      <c r="AL108" s="429"/>
      <c r="AM108" s="429"/>
      <c r="AN108" s="429"/>
      <c r="AO108" s="429"/>
      <c r="AP108" s="429"/>
      <c r="AQ108" s="429"/>
      <c r="AR108" s="429"/>
      <c r="AS108" s="429"/>
      <c r="AT108" s="429"/>
      <c r="AU108" s="429"/>
      <c r="AV108" s="429"/>
      <c r="AW108" s="429"/>
      <c r="AX108" s="429"/>
      <c r="AY108" s="429"/>
      <c r="AZ108" s="429"/>
      <c r="BA108" s="429"/>
      <c r="BB108" s="430"/>
      <c r="BC108" s="51"/>
      <c r="BD108" s="22"/>
      <c r="BE108" s="22"/>
      <c r="BF108" s="22"/>
      <c r="BG108" s="22"/>
      <c r="BH108" s="22"/>
      <c r="BI108" s="22"/>
      <c r="BJ108" s="22"/>
      <c r="BK108" s="22"/>
      <c r="BL108" s="22"/>
      <c r="BM108" s="29"/>
      <c r="BN108" s="29"/>
      <c r="BO108" s="29"/>
      <c r="BP108" s="52"/>
      <c r="BQ108" s="53"/>
      <c r="BR108" s="11"/>
    </row>
    <row r="109" spans="1:70" ht="15.6" customHeight="1">
      <c r="A109" s="11"/>
      <c r="B109" s="11"/>
      <c r="C109" s="50"/>
      <c r="D109" s="27"/>
      <c r="E109" s="27"/>
      <c r="F109" s="27"/>
      <c r="G109" s="27"/>
      <c r="H109" s="27"/>
      <c r="I109" s="27"/>
      <c r="J109" s="27"/>
      <c r="K109" s="27"/>
      <c r="L109" s="27"/>
      <c r="M109" s="27"/>
      <c r="N109" s="27"/>
      <c r="O109" s="27"/>
      <c r="P109" s="27"/>
      <c r="Q109" s="27"/>
      <c r="R109" s="27"/>
      <c r="S109" s="27"/>
      <c r="T109" s="27"/>
      <c r="U109" s="27"/>
      <c r="V109" s="27"/>
      <c r="W109" s="27"/>
      <c r="X109" s="40"/>
      <c r="Y109" s="40"/>
      <c r="Z109" s="40"/>
      <c r="AA109" s="22"/>
      <c r="AB109" s="54"/>
      <c r="AC109" s="54"/>
      <c r="AD109" s="54"/>
      <c r="AE109" s="54"/>
      <c r="AF109" s="54"/>
      <c r="AG109" s="54"/>
      <c r="AH109" s="54"/>
      <c r="AI109" s="54"/>
      <c r="AJ109" s="54"/>
      <c r="AK109" s="54"/>
      <c r="AL109" s="54"/>
      <c r="AM109" s="54"/>
      <c r="AN109" s="52"/>
      <c r="AO109" s="54"/>
      <c r="AP109" s="55"/>
      <c r="AQ109" s="55"/>
      <c r="AR109" s="152"/>
      <c r="AS109" s="152"/>
      <c r="AT109" s="152"/>
      <c r="AU109" s="152"/>
      <c r="AV109" s="152"/>
      <c r="AW109" s="152"/>
      <c r="AX109" s="152"/>
      <c r="AY109" s="152"/>
      <c r="AZ109" s="152"/>
      <c r="BA109" s="152"/>
      <c r="BB109" s="152"/>
      <c r="BC109" s="51"/>
      <c r="BD109" s="22"/>
      <c r="BE109" s="22"/>
      <c r="BF109" s="22"/>
      <c r="BG109" s="22"/>
      <c r="BH109" s="22"/>
      <c r="BI109" s="22"/>
      <c r="BJ109" s="22"/>
      <c r="BK109" s="22"/>
      <c r="BL109" s="22"/>
      <c r="BM109" s="29"/>
      <c r="BN109" s="29"/>
      <c r="BO109" s="29"/>
      <c r="BP109" s="52"/>
      <c r="BQ109" s="53"/>
      <c r="BR109" s="11"/>
    </row>
    <row r="110" spans="1:70" ht="18.75">
      <c r="A110" s="11"/>
      <c r="B110" s="11"/>
      <c r="C110" s="50"/>
      <c r="D110" s="27"/>
      <c r="E110" s="27"/>
      <c r="F110" s="27"/>
      <c r="G110" s="27"/>
      <c r="H110" s="27"/>
      <c r="I110" s="27"/>
      <c r="J110" s="27"/>
      <c r="K110" s="27"/>
      <c r="L110" s="27"/>
      <c r="M110" s="27"/>
      <c r="N110" s="27"/>
      <c r="O110" s="27"/>
      <c r="P110" s="27"/>
      <c r="Q110" s="27"/>
      <c r="R110" s="27"/>
      <c r="S110" s="27"/>
      <c r="T110" s="27"/>
      <c r="U110" s="23" t="s">
        <v>44</v>
      </c>
      <c r="V110" s="31"/>
      <c r="W110" s="30"/>
      <c r="X110" s="32"/>
      <c r="Y110" s="32"/>
      <c r="Z110" s="33"/>
      <c r="AA110" s="33"/>
      <c r="AB110" s="33"/>
      <c r="AC110" s="33"/>
      <c r="AD110" s="33"/>
      <c r="AE110" s="33"/>
      <c r="AF110" s="33"/>
      <c r="AG110" s="33"/>
      <c r="AH110" s="33"/>
      <c r="AI110" s="33"/>
      <c r="AJ110" s="33"/>
      <c r="AK110" s="30"/>
      <c r="AL110" s="30"/>
      <c r="AM110" s="23" t="s">
        <v>49</v>
      </c>
      <c r="AN110" s="27"/>
      <c r="AO110" s="27"/>
      <c r="AP110" s="28"/>
      <c r="AQ110" s="28"/>
      <c r="AR110" s="28"/>
      <c r="AS110" s="29"/>
      <c r="AT110" s="30"/>
      <c r="AU110" s="30"/>
      <c r="AV110" s="30"/>
      <c r="AW110" s="30"/>
      <c r="AX110" s="30"/>
      <c r="AY110" s="30"/>
      <c r="AZ110" s="30"/>
      <c r="BA110" s="30"/>
      <c r="BB110" s="30"/>
      <c r="BC110" s="34"/>
      <c r="BD110" s="29"/>
      <c r="BE110" s="24" t="s">
        <v>25</v>
      </c>
      <c r="BF110" s="35"/>
      <c r="BG110" s="35"/>
      <c r="BH110" s="35"/>
      <c r="BI110" s="35"/>
      <c r="BJ110" s="35"/>
      <c r="BK110" s="35"/>
      <c r="BL110" s="29"/>
      <c r="BM110" s="29"/>
      <c r="BN110" s="29"/>
      <c r="BO110" s="29"/>
      <c r="BP110" s="52"/>
      <c r="BQ110" s="53"/>
      <c r="BR110" s="11"/>
    </row>
    <row r="111" spans="1:70" ht="19.149999999999999" customHeight="1">
      <c r="A111" s="11"/>
      <c r="B111" s="11"/>
      <c r="C111" s="50"/>
      <c r="D111" s="496" t="s">
        <v>26</v>
      </c>
      <c r="E111" s="496"/>
      <c r="F111" s="496"/>
      <c r="G111" s="496"/>
      <c r="H111" s="496"/>
      <c r="I111" s="496"/>
      <c r="J111" s="496"/>
      <c r="K111" s="496"/>
      <c r="L111" s="496"/>
      <c r="M111" s="496"/>
      <c r="N111" s="451" t="str">
        <f>IF(回答表!F24="下水道事業",IF(回答表!X51="○","○",""),"")</f>
        <v/>
      </c>
      <c r="O111" s="452"/>
      <c r="P111" s="452"/>
      <c r="Q111" s="453"/>
      <c r="R111" s="27"/>
      <c r="S111" s="27"/>
      <c r="T111" s="27"/>
      <c r="U111" s="497" t="s">
        <v>47</v>
      </c>
      <c r="V111" s="498"/>
      <c r="W111" s="498"/>
      <c r="X111" s="498"/>
      <c r="Y111" s="498"/>
      <c r="Z111" s="498"/>
      <c r="AA111" s="498"/>
      <c r="AB111" s="498"/>
      <c r="AC111" s="497" t="s">
        <v>45</v>
      </c>
      <c r="AD111" s="498"/>
      <c r="AE111" s="498"/>
      <c r="AF111" s="498"/>
      <c r="AG111" s="498"/>
      <c r="AH111" s="498"/>
      <c r="AI111" s="498"/>
      <c r="AJ111" s="501"/>
      <c r="AK111" s="56"/>
      <c r="AL111" s="56"/>
      <c r="AM111" s="460" t="str">
        <f>IF(回答表!F24="下水道事業",IF(回答表!X51="○",回答表!B182,IF(回答表!AA51="○",回答表!B238,"")),"")</f>
        <v/>
      </c>
      <c r="AN111" s="461"/>
      <c r="AO111" s="461"/>
      <c r="AP111" s="461"/>
      <c r="AQ111" s="461"/>
      <c r="AR111" s="461"/>
      <c r="AS111" s="461"/>
      <c r="AT111" s="461"/>
      <c r="AU111" s="461"/>
      <c r="AV111" s="461"/>
      <c r="AW111" s="461"/>
      <c r="AX111" s="461"/>
      <c r="AY111" s="461"/>
      <c r="AZ111" s="461"/>
      <c r="BA111" s="461"/>
      <c r="BB111" s="462"/>
      <c r="BC111" s="54"/>
      <c r="BD111" s="22"/>
      <c r="BE111" s="364" t="s">
        <v>1</v>
      </c>
      <c r="BF111" s="365"/>
      <c r="BG111" s="365"/>
      <c r="BH111" s="365"/>
      <c r="BI111" s="364"/>
      <c r="BJ111" s="365"/>
      <c r="BK111" s="365"/>
      <c r="BL111" s="365"/>
      <c r="BM111" s="364"/>
      <c r="BN111" s="365"/>
      <c r="BO111" s="365"/>
      <c r="BP111" s="367"/>
      <c r="BQ111" s="53"/>
      <c r="BR111" s="11"/>
    </row>
    <row r="112" spans="1:70" ht="19.149999999999999" customHeight="1">
      <c r="A112" s="11"/>
      <c r="B112" s="11"/>
      <c r="C112" s="50"/>
      <c r="D112" s="496"/>
      <c r="E112" s="496"/>
      <c r="F112" s="496"/>
      <c r="G112" s="496"/>
      <c r="H112" s="496"/>
      <c r="I112" s="496"/>
      <c r="J112" s="496"/>
      <c r="K112" s="496"/>
      <c r="L112" s="496"/>
      <c r="M112" s="496"/>
      <c r="N112" s="454"/>
      <c r="O112" s="455"/>
      <c r="P112" s="455"/>
      <c r="Q112" s="456"/>
      <c r="R112" s="27"/>
      <c r="S112" s="27"/>
      <c r="T112" s="27"/>
      <c r="U112" s="499"/>
      <c r="V112" s="500"/>
      <c r="W112" s="500"/>
      <c r="X112" s="500"/>
      <c r="Y112" s="500"/>
      <c r="Z112" s="500"/>
      <c r="AA112" s="500"/>
      <c r="AB112" s="500"/>
      <c r="AC112" s="499"/>
      <c r="AD112" s="500"/>
      <c r="AE112" s="500"/>
      <c r="AF112" s="500"/>
      <c r="AG112" s="500"/>
      <c r="AH112" s="500"/>
      <c r="AI112" s="500"/>
      <c r="AJ112" s="502"/>
      <c r="AK112" s="56"/>
      <c r="AL112" s="56"/>
      <c r="AM112" s="463"/>
      <c r="AN112" s="464"/>
      <c r="AO112" s="464"/>
      <c r="AP112" s="464"/>
      <c r="AQ112" s="464"/>
      <c r="AR112" s="464"/>
      <c r="AS112" s="464"/>
      <c r="AT112" s="464"/>
      <c r="AU112" s="464"/>
      <c r="AV112" s="464"/>
      <c r="AW112" s="464"/>
      <c r="AX112" s="464"/>
      <c r="AY112" s="464"/>
      <c r="AZ112" s="464"/>
      <c r="BA112" s="464"/>
      <c r="BB112" s="465"/>
      <c r="BC112" s="54"/>
      <c r="BD112" s="22"/>
      <c r="BE112" s="357"/>
      <c r="BF112" s="366"/>
      <c r="BG112" s="366"/>
      <c r="BH112" s="366"/>
      <c r="BI112" s="357"/>
      <c r="BJ112" s="366"/>
      <c r="BK112" s="366"/>
      <c r="BL112" s="366"/>
      <c r="BM112" s="357"/>
      <c r="BN112" s="366"/>
      <c r="BO112" s="366"/>
      <c r="BP112" s="368"/>
      <c r="BQ112" s="53"/>
      <c r="BR112" s="11"/>
    </row>
    <row r="113" spans="1:70" ht="15.6" customHeight="1">
      <c r="A113" s="11"/>
      <c r="B113" s="11"/>
      <c r="C113" s="50"/>
      <c r="D113" s="496"/>
      <c r="E113" s="496"/>
      <c r="F113" s="496"/>
      <c r="G113" s="496"/>
      <c r="H113" s="496"/>
      <c r="I113" s="496"/>
      <c r="J113" s="496"/>
      <c r="K113" s="496"/>
      <c r="L113" s="496"/>
      <c r="M113" s="496"/>
      <c r="N113" s="454"/>
      <c r="O113" s="455"/>
      <c r="P113" s="455"/>
      <c r="Q113" s="456"/>
      <c r="R113" s="27"/>
      <c r="S113" s="27"/>
      <c r="T113" s="27"/>
      <c r="U113" s="446" t="str">
        <f>IF(回答表!F24="下水道事業",IF(回答表!X51="○",回答表!Y213,IF(回答表!AA51="○",回答表!Y268,"")),"")</f>
        <v/>
      </c>
      <c r="V113" s="447"/>
      <c r="W113" s="447"/>
      <c r="X113" s="447"/>
      <c r="Y113" s="447"/>
      <c r="Z113" s="447"/>
      <c r="AA113" s="447"/>
      <c r="AB113" s="469"/>
      <c r="AC113" s="446" t="str">
        <f>IF(回答表!F24="下水道事業",IF(回答表!X51="○",回答表!Y214,IF(回答表!AA51="○",回答表!Y269,"")),"")</f>
        <v/>
      </c>
      <c r="AD113" s="447"/>
      <c r="AE113" s="447"/>
      <c r="AF113" s="447"/>
      <c r="AG113" s="447"/>
      <c r="AH113" s="447"/>
      <c r="AI113" s="447"/>
      <c r="AJ113" s="469"/>
      <c r="AK113" s="56"/>
      <c r="AL113" s="56"/>
      <c r="AM113" s="463"/>
      <c r="AN113" s="464"/>
      <c r="AO113" s="464"/>
      <c r="AP113" s="464"/>
      <c r="AQ113" s="464"/>
      <c r="AR113" s="464"/>
      <c r="AS113" s="464"/>
      <c r="AT113" s="464"/>
      <c r="AU113" s="464"/>
      <c r="AV113" s="464"/>
      <c r="AW113" s="464"/>
      <c r="AX113" s="464"/>
      <c r="AY113" s="464"/>
      <c r="AZ113" s="464"/>
      <c r="BA113" s="464"/>
      <c r="BB113" s="465"/>
      <c r="BC113" s="54"/>
      <c r="BD113" s="22"/>
      <c r="BE113" s="357"/>
      <c r="BF113" s="366"/>
      <c r="BG113" s="366"/>
      <c r="BH113" s="366"/>
      <c r="BI113" s="357"/>
      <c r="BJ113" s="366"/>
      <c r="BK113" s="366"/>
      <c r="BL113" s="366"/>
      <c r="BM113" s="357"/>
      <c r="BN113" s="366"/>
      <c r="BO113" s="366"/>
      <c r="BP113" s="368"/>
      <c r="BQ113" s="53"/>
      <c r="BR113" s="11"/>
    </row>
    <row r="114" spans="1:70" ht="15.6" customHeight="1">
      <c r="A114" s="11"/>
      <c r="B114" s="11"/>
      <c r="C114" s="50"/>
      <c r="D114" s="496"/>
      <c r="E114" s="496"/>
      <c r="F114" s="496"/>
      <c r="G114" s="496"/>
      <c r="H114" s="496"/>
      <c r="I114" s="496"/>
      <c r="J114" s="496"/>
      <c r="K114" s="496"/>
      <c r="L114" s="496"/>
      <c r="M114" s="496"/>
      <c r="N114" s="457"/>
      <c r="O114" s="458"/>
      <c r="P114" s="458"/>
      <c r="Q114" s="459"/>
      <c r="R114" s="27"/>
      <c r="S114" s="27"/>
      <c r="T114" s="27"/>
      <c r="U114" s="400"/>
      <c r="V114" s="401"/>
      <c r="W114" s="401"/>
      <c r="X114" s="401"/>
      <c r="Y114" s="401"/>
      <c r="Z114" s="401"/>
      <c r="AA114" s="401"/>
      <c r="AB114" s="402"/>
      <c r="AC114" s="400"/>
      <c r="AD114" s="401"/>
      <c r="AE114" s="401"/>
      <c r="AF114" s="401"/>
      <c r="AG114" s="401"/>
      <c r="AH114" s="401"/>
      <c r="AI114" s="401"/>
      <c r="AJ114" s="402"/>
      <c r="AK114" s="56"/>
      <c r="AL114" s="56"/>
      <c r="AM114" s="463"/>
      <c r="AN114" s="464"/>
      <c r="AO114" s="464"/>
      <c r="AP114" s="464"/>
      <c r="AQ114" s="464"/>
      <c r="AR114" s="464"/>
      <c r="AS114" s="464"/>
      <c r="AT114" s="464"/>
      <c r="AU114" s="464"/>
      <c r="AV114" s="464"/>
      <c r="AW114" s="464"/>
      <c r="AX114" s="464"/>
      <c r="AY114" s="464"/>
      <c r="AZ114" s="464"/>
      <c r="BA114" s="464"/>
      <c r="BB114" s="465"/>
      <c r="BC114" s="54"/>
      <c r="BD114" s="22"/>
      <c r="BE114" s="357" t="str">
        <f>IF(回答表!F24="下水道事業",IF(回答表!X51="○",回答表!E221,IF(回答表!AA51="○",回答表!E275,"")),"")</f>
        <v/>
      </c>
      <c r="BF114" s="366"/>
      <c r="BG114" s="366"/>
      <c r="BH114" s="366"/>
      <c r="BI114" s="357" t="str">
        <f>IF(回答表!F24="下水道事業",IF(回答表!X51="○",回答表!E222,IF(回答表!AA51="○",回答表!E276,"")),"")</f>
        <v/>
      </c>
      <c r="BJ114" s="366"/>
      <c r="BK114" s="366"/>
      <c r="BL114" s="366"/>
      <c r="BM114" s="357" t="str">
        <f>IF(回答表!F24="下水道事業",IF(回答表!X51="○",回答表!E223,IF(回答表!AA51="○",回答表!E277,"")),"")</f>
        <v/>
      </c>
      <c r="BN114" s="366"/>
      <c r="BO114" s="366"/>
      <c r="BP114" s="368"/>
      <c r="BQ114" s="53"/>
      <c r="BR114" s="11"/>
    </row>
    <row r="115" spans="1:70" ht="15.6" customHeight="1">
      <c r="A115" s="11"/>
      <c r="B115" s="11"/>
      <c r="C115" s="50"/>
      <c r="D115" s="25"/>
      <c r="E115" s="25"/>
      <c r="F115" s="25"/>
      <c r="G115" s="25"/>
      <c r="H115" s="25"/>
      <c r="I115" s="25"/>
      <c r="J115" s="25"/>
      <c r="K115" s="25"/>
      <c r="L115" s="25"/>
      <c r="M115" s="25"/>
      <c r="N115" s="57"/>
      <c r="O115" s="57"/>
      <c r="P115" s="57"/>
      <c r="Q115" s="57"/>
      <c r="R115" s="58"/>
      <c r="S115" s="58"/>
      <c r="T115" s="58"/>
      <c r="U115" s="403"/>
      <c r="V115" s="404"/>
      <c r="W115" s="404"/>
      <c r="X115" s="404"/>
      <c r="Y115" s="404"/>
      <c r="Z115" s="404"/>
      <c r="AA115" s="404"/>
      <c r="AB115" s="405"/>
      <c r="AC115" s="403"/>
      <c r="AD115" s="404"/>
      <c r="AE115" s="404"/>
      <c r="AF115" s="404"/>
      <c r="AG115" s="404"/>
      <c r="AH115" s="404"/>
      <c r="AI115" s="404"/>
      <c r="AJ115" s="405"/>
      <c r="AK115" s="56"/>
      <c r="AL115" s="56"/>
      <c r="AM115" s="463"/>
      <c r="AN115" s="464"/>
      <c r="AO115" s="464"/>
      <c r="AP115" s="464"/>
      <c r="AQ115" s="464"/>
      <c r="AR115" s="464"/>
      <c r="AS115" s="464"/>
      <c r="AT115" s="464"/>
      <c r="AU115" s="464"/>
      <c r="AV115" s="464"/>
      <c r="AW115" s="464"/>
      <c r="AX115" s="464"/>
      <c r="AY115" s="464"/>
      <c r="AZ115" s="464"/>
      <c r="BA115" s="464"/>
      <c r="BB115" s="465"/>
      <c r="BC115" s="54"/>
      <c r="BD115" s="54"/>
      <c r="BE115" s="357"/>
      <c r="BF115" s="366"/>
      <c r="BG115" s="366"/>
      <c r="BH115" s="366"/>
      <c r="BI115" s="357"/>
      <c r="BJ115" s="366"/>
      <c r="BK115" s="366"/>
      <c r="BL115" s="366"/>
      <c r="BM115" s="357"/>
      <c r="BN115" s="366"/>
      <c r="BO115" s="366"/>
      <c r="BP115" s="368"/>
      <c r="BQ115" s="53"/>
      <c r="BR115" s="11"/>
    </row>
    <row r="116" spans="1:70" ht="19.149999999999999" customHeight="1">
      <c r="A116" s="11"/>
      <c r="B116" s="11"/>
      <c r="C116" s="50"/>
      <c r="D116" s="25"/>
      <c r="E116" s="25"/>
      <c r="F116" s="25"/>
      <c r="G116" s="25"/>
      <c r="H116" s="25"/>
      <c r="I116" s="25"/>
      <c r="J116" s="25"/>
      <c r="K116" s="25"/>
      <c r="L116" s="25"/>
      <c r="M116" s="25"/>
      <c r="N116" s="57"/>
      <c r="O116" s="57"/>
      <c r="P116" s="57"/>
      <c r="Q116" s="57"/>
      <c r="R116" s="58"/>
      <c r="S116" s="58"/>
      <c r="T116" s="58"/>
      <c r="U116" s="497" t="s">
        <v>46</v>
      </c>
      <c r="V116" s="498"/>
      <c r="W116" s="498"/>
      <c r="X116" s="498"/>
      <c r="Y116" s="498"/>
      <c r="Z116" s="498"/>
      <c r="AA116" s="498"/>
      <c r="AB116" s="498"/>
      <c r="AC116" s="505" t="s">
        <v>57</v>
      </c>
      <c r="AD116" s="506"/>
      <c r="AE116" s="506"/>
      <c r="AF116" s="506"/>
      <c r="AG116" s="506"/>
      <c r="AH116" s="506"/>
      <c r="AI116" s="506"/>
      <c r="AJ116" s="507"/>
      <c r="AK116" s="56"/>
      <c r="AL116" s="56"/>
      <c r="AM116" s="463"/>
      <c r="AN116" s="464"/>
      <c r="AO116" s="464"/>
      <c r="AP116" s="464"/>
      <c r="AQ116" s="464"/>
      <c r="AR116" s="464"/>
      <c r="AS116" s="464"/>
      <c r="AT116" s="464"/>
      <c r="AU116" s="464"/>
      <c r="AV116" s="464"/>
      <c r="AW116" s="464"/>
      <c r="AX116" s="464"/>
      <c r="AY116" s="464"/>
      <c r="AZ116" s="464"/>
      <c r="BA116" s="464"/>
      <c r="BB116" s="465"/>
      <c r="BC116" s="54"/>
      <c r="BD116" s="22"/>
      <c r="BE116" s="357"/>
      <c r="BF116" s="366"/>
      <c r="BG116" s="366"/>
      <c r="BH116" s="366"/>
      <c r="BI116" s="357"/>
      <c r="BJ116" s="366"/>
      <c r="BK116" s="366"/>
      <c r="BL116" s="366"/>
      <c r="BM116" s="357"/>
      <c r="BN116" s="366"/>
      <c r="BO116" s="366"/>
      <c r="BP116" s="368"/>
      <c r="BQ116" s="53"/>
      <c r="BR116" s="11"/>
    </row>
    <row r="117" spans="1:70" ht="19.149999999999999" customHeight="1">
      <c r="A117" s="11"/>
      <c r="B117" s="11"/>
      <c r="C117" s="50"/>
      <c r="D117" s="503" t="s">
        <v>10</v>
      </c>
      <c r="E117" s="496"/>
      <c r="F117" s="496"/>
      <c r="G117" s="496"/>
      <c r="H117" s="496"/>
      <c r="I117" s="496"/>
      <c r="J117" s="496"/>
      <c r="K117" s="496"/>
      <c r="L117" s="496"/>
      <c r="M117" s="504"/>
      <c r="N117" s="451" t="str">
        <f>IF(回答表!F24="下水道事業",IF(回答表!AA51="○","○",""),"")</f>
        <v/>
      </c>
      <c r="O117" s="452"/>
      <c r="P117" s="452"/>
      <c r="Q117" s="453"/>
      <c r="R117" s="27"/>
      <c r="S117" s="27"/>
      <c r="T117" s="27"/>
      <c r="U117" s="499"/>
      <c r="V117" s="500"/>
      <c r="W117" s="500"/>
      <c r="X117" s="500"/>
      <c r="Y117" s="500"/>
      <c r="Z117" s="500"/>
      <c r="AA117" s="500"/>
      <c r="AB117" s="500"/>
      <c r="AC117" s="508"/>
      <c r="AD117" s="509"/>
      <c r="AE117" s="509"/>
      <c r="AF117" s="509"/>
      <c r="AG117" s="509"/>
      <c r="AH117" s="509"/>
      <c r="AI117" s="509"/>
      <c r="AJ117" s="510"/>
      <c r="AK117" s="56"/>
      <c r="AL117" s="56"/>
      <c r="AM117" s="463"/>
      <c r="AN117" s="464"/>
      <c r="AO117" s="464"/>
      <c r="AP117" s="464"/>
      <c r="AQ117" s="464"/>
      <c r="AR117" s="464"/>
      <c r="AS117" s="464"/>
      <c r="AT117" s="464"/>
      <c r="AU117" s="464"/>
      <c r="AV117" s="464"/>
      <c r="AW117" s="464"/>
      <c r="AX117" s="464"/>
      <c r="AY117" s="464"/>
      <c r="AZ117" s="464"/>
      <c r="BA117" s="464"/>
      <c r="BB117" s="465"/>
      <c r="BC117" s="54"/>
      <c r="BD117" s="59"/>
      <c r="BE117" s="357"/>
      <c r="BF117" s="366"/>
      <c r="BG117" s="366"/>
      <c r="BH117" s="366"/>
      <c r="BI117" s="357"/>
      <c r="BJ117" s="366"/>
      <c r="BK117" s="366"/>
      <c r="BL117" s="366"/>
      <c r="BM117" s="357"/>
      <c r="BN117" s="366"/>
      <c r="BO117" s="366"/>
      <c r="BP117" s="368"/>
      <c r="BQ117" s="53"/>
      <c r="BR117" s="11"/>
    </row>
    <row r="118" spans="1:70" ht="15.6" customHeight="1">
      <c r="A118" s="11"/>
      <c r="B118" s="11"/>
      <c r="C118" s="50"/>
      <c r="D118" s="496"/>
      <c r="E118" s="496"/>
      <c r="F118" s="496"/>
      <c r="G118" s="496"/>
      <c r="H118" s="496"/>
      <c r="I118" s="496"/>
      <c r="J118" s="496"/>
      <c r="K118" s="496"/>
      <c r="L118" s="496"/>
      <c r="M118" s="504"/>
      <c r="N118" s="454"/>
      <c r="O118" s="455"/>
      <c r="P118" s="455"/>
      <c r="Q118" s="456"/>
      <c r="R118" s="27"/>
      <c r="S118" s="27"/>
      <c r="T118" s="27"/>
      <c r="U118" s="446" t="str">
        <f>IF(回答表!F24="下水道事業",IF(回答表!X51="○",回答表!Y215,IF(回答表!AA51="○",回答表!Y270,"")),"")</f>
        <v/>
      </c>
      <c r="V118" s="447"/>
      <c r="W118" s="447"/>
      <c r="X118" s="447"/>
      <c r="Y118" s="447"/>
      <c r="Z118" s="447"/>
      <c r="AA118" s="447"/>
      <c r="AB118" s="469"/>
      <c r="AC118" s="446" t="str">
        <f>IF(回答表!F24="下水道事業",IF(回答表!X51="○",回答表!Y216,IF(回答表!AA51="○",回答表!Y271,"")),"")</f>
        <v/>
      </c>
      <c r="AD118" s="447"/>
      <c r="AE118" s="447"/>
      <c r="AF118" s="447"/>
      <c r="AG118" s="447"/>
      <c r="AH118" s="447"/>
      <c r="AI118" s="447"/>
      <c r="AJ118" s="469"/>
      <c r="AK118" s="56"/>
      <c r="AL118" s="56"/>
      <c r="AM118" s="463"/>
      <c r="AN118" s="464"/>
      <c r="AO118" s="464"/>
      <c r="AP118" s="464"/>
      <c r="AQ118" s="464"/>
      <c r="AR118" s="464"/>
      <c r="AS118" s="464"/>
      <c r="AT118" s="464"/>
      <c r="AU118" s="464"/>
      <c r="AV118" s="464"/>
      <c r="AW118" s="464"/>
      <c r="AX118" s="464"/>
      <c r="AY118" s="464"/>
      <c r="AZ118" s="464"/>
      <c r="BA118" s="464"/>
      <c r="BB118" s="465"/>
      <c r="BC118" s="54"/>
      <c r="BD118" s="59"/>
      <c r="BE118" s="357" t="s">
        <v>2</v>
      </c>
      <c r="BF118" s="366"/>
      <c r="BG118" s="366"/>
      <c r="BH118" s="366"/>
      <c r="BI118" s="357" t="s">
        <v>3</v>
      </c>
      <c r="BJ118" s="366"/>
      <c r="BK118" s="366"/>
      <c r="BL118" s="366"/>
      <c r="BM118" s="357" t="s">
        <v>4</v>
      </c>
      <c r="BN118" s="366"/>
      <c r="BO118" s="366"/>
      <c r="BP118" s="368"/>
      <c r="BQ118" s="53"/>
      <c r="BR118" s="11"/>
    </row>
    <row r="119" spans="1:70" ht="15.6" customHeight="1">
      <c r="A119" s="11"/>
      <c r="B119" s="11"/>
      <c r="C119" s="50"/>
      <c r="D119" s="496"/>
      <c r="E119" s="496"/>
      <c r="F119" s="496"/>
      <c r="G119" s="496"/>
      <c r="H119" s="496"/>
      <c r="I119" s="496"/>
      <c r="J119" s="496"/>
      <c r="K119" s="496"/>
      <c r="L119" s="496"/>
      <c r="M119" s="504"/>
      <c r="N119" s="454"/>
      <c r="O119" s="455"/>
      <c r="P119" s="455"/>
      <c r="Q119" s="456"/>
      <c r="R119" s="27"/>
      <c r="S119" s="27"/>
      <c r="T119" s="27"/>
      <c r="U119" s="400"/>
      <c r="V119" s="401"/>
      <c r="W119" s="401"/>
      <c r="X119" s="401"/>
      <c r="Y119" s="401"/>
      <c r="Z119" s="401"/>
      <c r="AA119" s="401"/>
      <c r="AB119" s="402"/>
      <c r="AC119" s="400"/>
      <c r="AD119" s="401"/>
      <c r="AE119" s="401"/>
      <c r="AF119" s="401"/>
      <c r="AG119" s="401"/>
      <c r="AH119" s="401"/>
      <c r="AI119" s="401"/>
      <c r="AJ119" s="402"/>
      <c r="AK119" s="56"/>
      <c r="AL119" s="56"/>
      <c r="AM119" s="463"/>
      <c r="AN119" s="464"/>
      <c r="AO119" s="464"/>
      <c r="AP119" s="464"/>
      <c r="AQ119" s="464"/>
      <c r="AR119" s="464"/>
      <c r="AS119" s="464"/>
      <c r="AT119" s="464"/>
      <c r="AU119" s="464"/>
      <c r="AV119" s="464"/>
      <c r="AW119" s="464"/>
      <c r="AX119" s="464"/>
      <c r="AY119" s="464"/>
      <c r="AZ119" s="464"/>
      <c r="BA119" s="464"/>
      <c r="BB119" s="465"/>
      <c r="BC119" s="54"/>
      <c r="BD119" s="59"/>
      <c r="BE119" s="357"/>
      <c r="BF119" s="366"/>
      <c r="BG119" s="366"/>
      <c r="BH119" s="366"/>
      <c r="BI119" s="357"/>
      <c r="BJ119" s="366"/>
      <c r="BK119" s="366"/>
      <c r="BL119" s="366"/>
      <c r="BM119" s="357"/>
      <c r="BN119" s="366"/>
      <c r="BO119" s="366"/>
      <c r="BP119" s="368"/>
      <c r="BQ119" s="53"/>
      <c r="BR119" s="11"/>
    </row>
    <row r="120" spans="1:70" ht="15.6" customHeight="1">
      <c r="A120" s="11"/>
      <c r="B120" s="11"/>
      <c r="C120" s="50"/>
      <c r="D120" s="496"/>
      <c r="E120" s="496"/>
      <c r="F120" s="496"/>
      <c r="G120" s="496"/>
      <c r="H120" s="496"/>
      <c r="I120" s="496"/>
      <c r="J120" s="496"/>
      <c r="K120" s="496"/>
      <c r="L120" s="496"/>
      <c r="M120" s="504"/>
      <c r="N120" s="457"/>
      <c r="O120" s="458"/>
      <c r="P120" s="458"/>
      <c r="Q120" s="459"/>
      <c r="R120" s="27"/>
      <c r="S120" s="27"/>
      <c r="T120" s="27"/>
      <c r="U120" s="403"/>
      <c r="V120" s="404"/>
      <c r="W120" s="404"/>
      <c r="X120" s="404"/>
      <c r="Y120" s="404"/>
      <c r="Z120" s="404"/>
      <c r="AA120" s="404"/>
      <c r="AB120" s="405"/>
      <c r="AC120" s="403"/>
      <c r="AD120" s="404"/>
      <c r="AE120" s="404"/>
      <c r="AF120" s="404"/>
      <c r="AG120" s="404"/>
      <c r="AH120" s="404"/>
      <c r="AI120" s="404"/>
      <c r="AJ120" s="405"/>
      <c r="AK120" s="56"/>
      <c r="AL120" s="56"/>
      <c r="AM120" s="466"/>
      <c r="AN120" s="467"/>
      <c r="AO120" s="467"/>
      <c r="AP120" s="467"/>
      <c r="AQ120" s="467"/>
      <c r="AR120" s="467"/>
      <c r="AS120" s="467"/>
      <c r="AT120" s="467"/>
      <c r="AU120" s="467"/>
      <c r="AV120" s="467"/>
      <c r="AW120" s="467"/>
      <c r="AX120" s="467"/>
      <c r="AY120" s="467"/>
      <c r="AZ120" s="467"/>
      <c r="BA120" s="467"/>
      <c r="BB120" s="468"/>
      <c r="BC120" s="54"/>
      <c r="BD120" s="59"/>
      <c r="BE120" s="369"/>
      <c r="BF120" s="370"/>
      <c r="BG120" s="370"/>
      <c r="BH120" s="370"/>
      <c r="BI120" s="369"/>
      <c r="BJ120" s="370"/>
      <c r="BK120" s="370"/>
      <c r="BL120" s="370"/>
      <c r="BM120" s="369"/>
      <c r="BN120" s="370"/>
      <c r="BO120" s="370"/>
      <c r="BP120" s="371"/>
      <c r="BQ120" s="53"/>
      <c r="BR120" s="11"/>
    </row>
    <row r="121" spans="1:70" ht="15.6" customHeight="1">
      <c r="A121" s="11"/>
      <c r="B121" s="11"/>
      <c r="C121" s="50"/>
      <c r="D121" s="25"/>
      <c r="E121" s="25"/>
      <c r="F121" s="25"/>
      <c r="G121" s="25"/>
      <c r="H121" s="25"/>
      <c r="I121" s="25"/>
      <c r="J121" s="25"/>
      <c r="K121" s="25"/>
      <c r="L121" s="25"/>
      <c r="M121" s="25"/>
      <c r="N121" s="60"/>
      <c r="O121" s="60"/>
      <c r="P121" s="60"/>
      <c r="Q121" s="60"/>
      <c r="R121" s="27"/>
      <c r="S121" s="27"/>
      <c r="T121" s="27"/>
      <c r="U121" s="27"/>
      <c r="V121" s="27"/>
      <c r="W121" s="27"/>
      <c r="X121" s="40"/>
      <c r="Y121" s="40"/>
      <c r="Z121" s="40"/>
      <c r="AA121" s="29"/>
      <c r="AB121" s="29"/>
      <c r="AC121" s="29"/>
      <c r="AD121" s="29"/>
      <c r="AE121" s="29"/>
      <c r="AF121" s="29"/>
      <c r="AG121" s="29"/>
      <c r="AH121" s="29"/>
      <c r="AI121" s="29"/>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53"/>
      <c r="BR121" s="11"/>
    </row>
    <row r="122" spans="1:70" ht="18.600000000000001" customHeight="1">
      <c r="A122" s="11"/>
      <c r="B122" s="11"/>
      <c r="C122" s="50"/>
      <c r="D122" s="25"/>
      <c r="E122" s="25"/>
      <c r="F122" s="25"/>
      <c r="G122" s="25"/>
      <c r="H122" s="25"/>
      <c r="I122" s="25"/>
      <c r="J122" s="25"/>
      <c r="K122" s="25"/>
      <c r="L122" s="25"/>
      <c r="M122" s="25"/>
      <c r="N122" s="60"/>
      <c r="O122" s="60"/>
      <c r="P122" s="60"/>
      <c r="Q122" s="60"/>
      <c r="R122" s="27"/>
      <c r="S122" s="27"/>
      <c r="T122" s="27"/>
      <c r="U122" s="23" t="s">
        <v>49</v>
      </c>
      <c r="V122" s="27"/>
      <c r="W122" s="27"/>
      <c r="X122" s="28"/>
      <c r="Y122" s="28"/>
      <c r="Z122" s="28"/>
      <c r="AA122" s="29"/>
      <c r="AB122" s="30"/>
      <c r="AC122" s="29"/>
      <c r="AD122" s="29"/>
      <c r="AE122" s="29"/>
      <c r="AF122" s="29"/>
      <c r="AG122" s="29"/>
      <c r="AH122" s="29"/>
      <c r="AI122" s="29"/>
      <c r="AJ122" s="29"/>
      <c r="AK122" s="29"/>
      <c r="AL122" s="29"/>
      <c r="AM122" s="23" t="s">
        <v>8</v>
      </c>
      <c r="AN122" s="29"/>
      <c r="AO122" s="29"/>
      <c r="AP122" s="29"/>
      <c r="AQ122" s="29"/>
      <c r="AR122" s="29"/>
      <c r="AS122" s="29"/>
      <c r="AT122" s="29"/>
      <c r="AU122" s="29"/>
      <c r="AV122" s="29"/>
      <c r="AW122" s="29"/>
      <c r="AX122" s="29"/>
      <c r="AY122" s="22"/>
      <c r="AZ122" s="22"/>
      <c r="BA122" s="22"/>
      <c r="BB122" s="22"/>
      <c r="BC122" s="22"/>
      <c r="BD122" s="22"/>
      <c r="BE122" s="22"/>
      <c r="BF122" s="22"/>
      <c r="BG122" s="22"/>
      <c r="BH122" s="22"/>
      <c r="BI122" s="22"/>
      <c r="BJ122" s="22"/>
      <c r="BK122" s="22"/>
      <c r="BL122" s="22"/>
      <c r="BM122" s="22"/>
      <c r="BN122" s="22"/>
      <c r="BO122" s="22"/>
      <c r="BP122" s="40"/>
      <c r="BQ122" s="53"/>
      <c r="BR122" s="11"/>
    </row>
    <row r="123" spans="1:70" ht="15.6" customHeight="1">
      <c r="A123" s="11"/>
      <c r="B123" s="11"/>
      <c r="C123" s="50"/>
      <c r="D123" s="496" t="s">
        <v>7</v>
      </c>
      <c r="E123" s="496"/>
      <c r="F123" s="496"/>
      <c r="G123" s="496"/>
      <c r="H123" s="496"/>
      <c r="I123" s="496"/>
      <c r="J123" s="496"/>
      <c r="K123" s="496"/>
      <c r="L123" s="496"/>
      <c r="M123" s="504"/>
      <c r="N123" s="451" t="str">
        <f>IF(回答表!F24="下水道事業",IF(回答表!AD51="○","○",""),"")</f>
        <v/>
      </c>
      <c r="O123" s="452"/>
      <c r="P123" s="452"/>
      <c r="Q123" s="453"/>
      <c r="R123" s="27"/>
      <c r="S123" s="27"/>
      <c r="T123" s="27"/>
      <c r="U123" s="460" t="str">
        <f>IF(回答表!F24="下水道事業",IF(回答表!AD51="○",回答表!B283,""),"")</f>
        <v/>
      </c>
      <c r="V123" s="461"/>
      <c r="W123" s="461"/>
      <c r="X123" s="461"/>
      <c r="Y123" s="461"/>
      <c r="Z123" s="461"/>
      <c r="AA123" s="461"/>
      <c r="AB123" s="461"/>
      <c r="AC123" s="461"/>
      <c r="AD123" s="461"/>
      <c r="AE123" s="461"/>
      <c r="AF123" s="461"/>
      <c r="AG123" s="461"/>
      <c r="AH123" s="461"/>
      <c r="AI123" s="461"/>
      <c r="AJ123" s="462"/>
      <c r="AK123" s="61"/>
      <c r="AL123" s="61"/>
      <c r="AM123" s="460" t="str">
        <f>IF(回答表!F24="下水道事業",IF(回答表!AD51="○",回答表!B289,""),"")</f>
        <v/>
      </c>
      <c r="AN123" s="461"/>
      <c r="AO123" s="461"/>
      <c r="AP123" s="461"/>
      <c r="AQ123" s="461"/>
      <c r="AR123" s="461"/>
      <c r="AS123" s="461"/>
      <c r="AT123" s="461"/>
      <c r="AU123" s="461"/>
      <c r="AV123" s="461"/>
      <c r="AW123" s="461"/>
      <c r="AX123" s="461"/>
      <c r="AY123" s="461"/>
      <c r="AZ123" s="461"/>
      <c r="BA123" s="461"/>
      <c r="BB123" s="461"/>
      <c r="BC123" s="461"/>
      <c r="BD123" s="461"/>
      <c r="BE123" s="461"/>
      <c r="BF123" s="461"/>
      <c r="BG123" s="461"/>
      <c r="BH123" s="461"/>
      <c r="BI123" s="461"/>
      <c r="BJ123" s="461"/>
      <c r="BK123" s="461"/>
      <c r="BL123" s="461"/>
      <c r="BM123" s="461"/>
      <c r="BN123" s="461"/>
      <c r="BO123" s="461"/>
      <c r="BP123" s="462"/>
      <c r="BQ123" s="53"/>
      <c r="BR123" s="11"/>
    </row>
    <row r="124" spans="1:70" ht="15.6" customHeight="1">
      <c r="A124" s="11"/>
      <c r="B124" s="11"/>
      <c r="C124" s="50"/>
      <c r="D124" s="496"/>
      <c r="E124" s="496"/>
      <c r="F124" s="496"/>
      <c r="G124" s="496"/>
      <c r="H124" s="496"/>
      <c r="I124" s="496"/>
      <c r="J124" s="496"/>
      <c r="K124" s="496"/>
      <c r="L124" s="496"/>
      <c r="M124" s="504"/>
      <c r="N124" s="454"/>
      <c r="O124" s="455"/>
      <c r="P124" s="455"/>
      <c r="Q124" s="456"/>
      <c r="R124" s="27"/>
      <c r="S124" s="27"/>
      <c r="T124" s="27"/>
      <c r="U124" s="463"/>
      <c r="V124" s="464"/>
      <c r="W124" s="464"/>
      <c r="X124" s="464"/>
      <c r="Y124" s="464"/>
      <c r="Z124" s="464"/>
      <c r="AA124" s="464"/>
      <c r="AB124" s="464"/>
      <c r="AC124" s="464"/>
      <c r="AD124" s="464"/>
      <c r="AE124" s="464"/>
      <c r="AF124" s="464"/>
      <c r="AG124" s="464"/>
      <c r="AH124" s="464"/>
      <c r="AI124" s="464"/>
      <c r="AJ124" s="465"/>
      <c r="AK124" s="61"/>
      <c r="AL124" s="61"/>
      <c r="AM124" s="463"/>
      <c r="AN124" s="464"/>
      <c r="AO124" s="464"/>
      <c r="AP124" s="464"/>
      <c r="AQ124" s="464"/>
      <c r="AR124" s="464"/>
      <c r="AS124" s="464"/>
      <c r="AT124" s="464"/>
      <c r="AU124" s="464"/>
      <c r="AV124" s="464"/>
      <c r="AW124" s="464"/>
      <c r="AX124" s="464"/>
      <c r="AY124" s="464"/>
      <c r="AZ124" s="464"/>
      <c r="BA124" s="464"/>
      <c r="BB124" s="464"/>
      <c r="BC124" s="464"/>
      <c r="BD124" s="464"/>
      <c r="BE124" s="464"/>
      <c r="BF124" s="464"/>
      <c r="BG124" s="464"/>
      <c r="BH124" s="464"/>
      <c r="BI124" s="464"/>
      <c r="BJ124" s="464"/>
      <c r="BK124" s="464"/>
      <c r="BL124" s="464"/>
      <c r="BM124" s="464"/>
      <c r="BN124" s="464"/>
      <c r="BO124" s="464"/>
      <c r="BP124" s="465"/>
      <c r="BQ124" s="53"/>
      <c r="BR124" s="11"/>
    </row>
    <row r="125" spans="1:70" ht="15.6" customHeight="1">
      <c r="A125" s="11"/>
      <c r="B125" s="11"/>
      <c r="C125" s="50"/>
      <c r="D125" s="496"/>
      <c r="E125" s="496"/>
      <c r="F125" s="496"/>
      <c r="G125" s="496"/>
      <c r="H125" s="496"/>
      <c r="I125" s="496"/>
      <c r="J125" s="496"/>
      <c r="K125" s="496"/>
      <c r="L125" s="496"/>
      <c r="M125" s="504"/>
      <c r="N125" s="454"/>
      <c r="O125" s="455"/>
      <c r="P125" s="455"/>
      <c r="Q125" s="456"/>
      <c r="R125" s="27"/>
      <c r="S125" s="27"/>
      <c r="T125" s="27"/>
      <c r="U125" s="463"/>
      <c r="V125" s="464"/>
      <c r="W125" s="464"/>
      <c r="X125" s="464"/>
      <c r="Y125" s="464"/>
      <c r="Z125" s="464"/>
      <c r="AA125" s="464"/>
      <c r="AB125" s="464"/>
      <c r="AC125" s="464"/>
      <c r="AD125" s="464"/>
      <c r="AE125" s="464"/>
      <c r="AF125" s="464"/>
      <c r="AG125" s="464"/>
      <c r="AH125" s="464"/>
      <c r="AI125" s="464"/>
      <c r="AJ125" s="465"/>
      <c r="AK125" s="61"/>
      <c r="AL125" s="61"/>
      <c r="AM125" s="463"/>
      <c r="AN125" s="464"/>
      <c r="AO125" s="464"/>
      <c r="AP125" s="464"/>
      <c r="AQ125" s="464"/>
      <c r="AR125" s="464"/>
      <c r="AS125" s="464"/>
      <c r="AT125" s="464"/>
      <c r="AU125" s="464"/>
      <c r="AV125" s="464"/>
      <c r="AW125" s="464"/>
      <c r="AX125" s="464"/>
      <c r="AY125" s="464"/>
      <c r="AZ125" s="464"/>
      <c r="BA125" s="464"/>
      <c r="BB125" s="464"/>
      <c r="BC125" s="464"/>
      <c r="BD125" s="464"/>
      <c r="BE125" s="464"/>
      <c r="BF125" s="464"/>
      <c r="BG125" s="464"/>
      <c r="BH125" s="464"/>
      <c r="BI125" s="464"/>
      <c r="BJ125" s="464"/>
      <c r="BK125" s="464"/>
      <c r="BL125" s="464"/>
      <c r="BM125" s="464"/>
      <c r="BN125" s="464"/>
      <c r="BO125" s="464"/>
      <c r="BP125" s="465"/>
      <c r="BQ125" s="53"/>
      <c r="BR125" s="11"/>
    </row>
    <row r="126" spans="1:70" ht="15.6" customHeight="1">
      <c r="A126" s="11"/>
      <c r="B126" s="11"/>
      <c r="C126" s="50"/>
      <c r="D126" s="496"/>
      <c r="E126" s="496"/>
      <c r="F126" s="496"/>
      <c r="G126" s="496"/>
      <c r="H126" s="496"/>
      <c r="I126" s="496"/>
      <c r="J126" s="496"/>
      <c r="K126" s="496"/>
      <c r="L126" s="496"/>
      <c r="M126" s="504"/>
      <c r="N126" s="457"/>
      <c r="O126" s="458"/>
      <c r="P126" s="458"/>
      <c r="Q126" s="459"/>
      <c r="R126" s="27"/>
      <c r="S126" s="27"/>
      <c r="T126" s="27"/>
      <c r="U126" s="466"/>
      <c r="V126" s="467"/>
      <c r="W126" s="467"/>
      <c r="X126" s="467"/>
      <c r="Y126" s="467"/>
      <c r="Z126" s="467"/>
      <c r="AA126" s="467"/>
      <c r="AB126" s="467"/>
      <c r="AC126" s="467"/>
      <c r="AD126" s="467"/>
      <c r="AE126" s="467"/>
      <c r="AF126" s="467"/>
      <c r="AG126" s="467"/>
      <c r="AH126" s="467"/>
      <c r="AI126" s="467"/>
      <c r="AJ126" s="468"/>
      <c r="AK126" s="61"/>
      <c r="AL126" s="61"/>
      <c r="AM126" s="466"/>
      <c r="AN126" s="467"/>
      <c r="AO126" s="467"/>
      <c r="AP126" s="467"/>
      <c r="AQ126" s="467"/>
      <c r="AR126" s="467"/>
      <c r="AS126" s="467"/>
      <c r="AT126" s="467"/>
      <c r="AU126" s="467"/>
      <c r="AV126" s="467"/>
      <c r="AW126" s="467"/>
      <c r="AX126" s="467"/>
      <c r="AY126" s="467"/>
      <c r="AZ126" s="467"/>
      <c r="BA126" s="467"/>
      <c r="BB126" s="467"/>
      <c r="BC126" s="467"/>
      <c r="BD126" s="467"/>
      <c r="BE126" s="467"/>
      <c r="BF126" s="467"/>
      <c r="BG126" s="467"/>
      <c r="BH126" s="467"/>
      <c r="BI126" s="467"/>
      <c r="BJ126" s="467"/>
      <c r="BK126" s="467"/>
      <c r="BL126" s="467"/>
      <c r="BM126" s="467"/>
      <c r="BN126" s="467"/>
      <c r="BO126" s="467"/>
      <c r="BP126" s="468"/>
      <c r="BQ126" s="53"/>
      <c r="BR126" s="11"/>
    </row>
    <row r="127" spans="1:70" ht="15.6" customHeight="1">
      <c r="A127" s="11"/>
      <c r="B127" s="1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4"/>
      <c r="BR127" s="11"/>
    </row>
    <row r="128" spans="1:70" s="13" customFormat="1" ht="15.6" customHeight="1">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row>
    <row r="129" spans="1:70" ht="15.6" customHeight="1">
      <c r="A129" s="11"/>
      <c r="B129" s="11"/>
      <c r="C129" s="45"/>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94"/>
      <c r="AS129" s="494"/>
      <c r="AT129" s="494"/>
      <c r="AU129" s="494"/>
      <c r="AV129" s="494"/>
      <c r="AW129" s="494"/>
      <c r="AX129" s="494"/>
      <c r="AY129" s="494"/>
      <c r="AZ129" s="494"/>
      <c r="BA129" s="494"/>
      <c r="BB129" s="494"/>
      <c r="BC129" s="47"/>
      <c r="BD129" s="48"/>
      <c r="BE129" s="48"/>
      <c r="BF129" s="48"/>
      <c r="BG129" s="48"/>
      <c r="BH129" s="48"/>
      <c r="BI129" s="48"/>
      <c r="BJ129" s="48"/>
      <c r="BK129" s="48"/>
      <c r="BL129" s="48"/>
      <c r="BM129" s="48"/>
      <c r="BN129" s="48"/>
      <c r="BO129" s="48"/>
      <c r="BP129" s="48"/>
      <c r="BQ129" s="49"/>
      <c r="BR129" s="11"/>
    </row>
    <row r="130" spans="1:70" ht="15.6" customHeight="1">
      <c r="A130" s="11"/>
      <c r="B130" s="11"/>
      <c r="C130" s="50"/>
      <c r="D130" s="27"/>
      <c r="E130" s="27"/>
      <c r="F130" s="27"/>
      <c r="G130" s="27"/>
      <c r="H130" s="27"/>
      <c r="I130" s="27"/>
      <c r="J130" s="27"/>
      <c r="K130" s="27"/>
      <c r="L130" s="27"/>
      <c r="M130" s="27"/>
      <c r="N130" s="27"/>
      <c r="O130" s="27"/>
      <c r="P130" s="27"/>
      <c r="Q130" s="27"/>
      <c r="R130" s="27"/>
      <c r="S130" s="27"/>
      <c r="T130" s="27"/>
      <c r="U130" s="27"/>
      <c r="V130" s="27"/>
      <c r="W130" s="27"/>
      <c r="X130" s="40"/>
      <c r="Y130" s="40"/>
      <c r="Z130" s="40"/>
      <c r="AA130" s="22"/>
      <c r="AB130" s="54"/>
      <c r="AC130" s="54"/>
      <c r="AD130" s="54"/>
      <c r="AE130" s="54"/>
      <c r="AF130" s="54"/>
      <c r="AG130" s="54"/>
      <c r="AH130" s="54"/>
      <c r="AI130" s="54"/>
      <c r="AJ130" s="54"/>
      <c r="AK130" s="54"/>
      <c r="AL130" s="54"/>
      <c r="AM130" s="54"/>
      <c r="AN130" s="52"/>
      <c r="AO130" s="54"/>
      <c r="AP130" s="55"/>
      <c r="AQ130" s="55"/>
      <c r="AR130" s="495"/>
      <c r="AS130" s="495"/>
      <c r="AT130" s="495"/>
      <c r="AU130" s="495"/>
      <c r="AV130" s="495"/>
      <c r="AW130" s="495"/>
      <c r="AX130" s="495"/>
      <c r="AY130" s="495"/>
      <c r="AZ130" s="495"/>
      <c r="BA130" s="495"/>
      <c r="BB130" s="495"/>
      <c r="BC130" s="51"/>
      <c r="BD130" s="22"/>
      <c r="BE130" s="22"/>
      <c r="BF130" s="22"/>
      <c r="BG130" s="22"/>
      <c r="BH130" s="22"/>
      <c r="BI130" s="22"/>
      <c r="BJ130" s="22"/>
      <c r="BK130" s="22"/>
      <c r="BL130" s="22"/>
      <c r="BM130" s="29"/>
      <c r="BN130" s="29"/>
      <c r="BO130" s="29"/>
      <c r="BP130" s="52"/>
      <c r="BQ130" s="53"/>
      <c r="BR130" s="11"/>
    </row>
    <row r="131" spans="1:70" ht="15.6" customHeight="1">
      <c r="A131" s="11"/>
      <c r="B131" s="11"/>
      <c r="C131" s="50"/>
      <c r="D131" s="419" t="s">
        <v>23</v>
      </c>
      <c r="E131" s="420"/>
      <c r="F131" s="420"/>
      <c r="G131" s="420"/>
      <c r="H131" s="420"/>
      <c r="I131" s="420"/>
      <c r="J131" s="420"/>
      <c r="K131" s="420"/>
      <c r="L131" s="420"/>
      <c r="M131" s="420"/>
      <c r="N131" s="420"/>
      <c r="O131" s="420"/>
      <c r="P131" s="420"/>
      <c r="Q131" s="421"/>
      <c r="R131" s="425" t="s">
        <v>58</v>
      </c>
      <c r="S131" s="426"/>
      <c r="T131" s="426"/>
      <c r="U131" s="426"/>
      <c r="V131" s="426"/>
      <c r="W131" s="426"/>
      <c r="X131" s="426"/>
      <c r="Y131" s="426"/>
      <c r="Z131" s="426"/>
      <c r="AA131" s="426"/>
      <c r="AB131" s="426"/>
      <c r="AC131" s="426"/>
      <c r="AD131" s="426"/>
      <c r="AE131" s="426"/>
      <c r="AF131" s="426"/>
      <c r="AG131" s="426"/>
      <c r="AH131" s="426"/>
      <c r="AI131" s="426"/>
      <c r="AJ131" s="426"/>
      <c r="AK131" s="426"/>
      <c r="AL131" s="426"/>
      <c r="AM131" s="426"/>
      <c r="AN131" s="426"/>
      <c r="AO131" s="426"/>
      <c r="AP131" s="426"/>
      <c r="AQ131" s="426"/>
      <c r="AR131" s="426"/>
      <c r="AS131" s="426"/>
      <c r="AT131" s="426"/>
      <c r="AU131" s="426"/>
      <c r="AV131" s="426"/>
      <c r="AW131" s="426"/>
      <c r="AX131" s="426"/>
      <c r="AY131" s="426"/>
      <c r="AZ131" s="426"/>
      <c r="BA131" s="426"/>
      <c r="BB131" s="427"/>
      <c r="BC131" s="51"/>
      <c r="BD131" s="22"/>
      <c r="BE131" s="22"/>
      <c r="BF131" s="22"/>
      <c r="BG131" s="22"/>
      <c r="BH131" s="22"/>
      <c r="BI131" s="22"/>
      <c r="BJ131" s="22"/>
      <c r="BK131" s="22"/>
      <c r="BL131" s="22"/>
      <c r="BM131" s="29"/>
      <c r="BN131" s="29"/>
      <c r="BO131" s="29"/>
      <c r="BP131" s="52"/>
      <c r="BQ131" s="53"/>
      <c r="BR131" s="11"/>
    </row>
    <row r="132" spans="1:70" ht="15.6" customHeight="1">
      <c r="A132" s="11"/>
      <c r="B132" s="11"/>
      <c r="C132" s="50"/>
      <c r="D132" s="422"/>
      <c r="E132" s="423"/>
      <c r="F132" s="423"/>
      <c r="G132" s="423"/>
      <c r="H132" s="423"/>
      <c r="I132" s="423"/>
      <c r="J132" s="423"/>
      <c r="K132" s="423"/>
      <c r="L132" s="423"/>
      <c r="M132" s="423"/>
      <c r="N132" s="423"/>
      <c r="O132" s="423"/>
      <c r="P132" s="423"/>
      <c r="Q132" s="424"/>
      <c r="R132" s="428"/>
      <c r="S132" s="429"/>
      <c r="T132" s="429"/>
      <c r="U132" s="429"/>
      <c r="V132" s="429"/>
      <c r="W132" s="429"/>
      <c r="X132" s="429"/>
      <c r="Y132" s="429"/>
      <c r="Z132" s="429"/>
      <c r="AA132" s="429"/>
      <c r="AB132" s="429"/>
      <c r="AC132" s="429"/>
      <c r="AD132" s="429"/>
      <c r="AE132" s="429"/>
      <c r="AF132" s="429"/>
      <c r="AG132" s="429"/>
      <c r="AH132" s="429"/>
      <c r="AI132" s="429"/>
      <c r="AJ132" s="429"/>
      <c r="AK132" s="429"/>
      <c r="AL132" s="429"/>
      <c r="AM132" s="429"/>
      <c r="AN132" s="429"/>
      <c r="AO132" s="429"/>
      <c r="AP132" s="429"/>
      <c r="AQ132" s="429"/>
      <c r="AR132" s="429"/>
      <c r="AS132" s="429"/>
      <c r="AT132" s="429"/>
      <c r="AU132" s="429"/>
      <c r="AV132" s="429"/>
      <c r="AW132" s="429"/>
      <c r="AX132" s="429"/>
      <c r="AY132" s="429"/>
      <c r="AZ132" s="429"/>
      <c r="BA132" s="429"/>
      <c r="BB132" s="430"/>
      <c r="BC132" s="51"/>
      <c r="BD132" s="22"/>
      <c r="BE132" s="22"/>
      <c r="BF132" s="22"/>
      <c r="BG132" s="22"/>
      <c r="BH132" s="22"/>
      <c r="BI132" s="22"/>
      <c r="BJ132" s="22"/>
      <c r="BK132" s="22"/>
      <c r="BL132" s="22"/>
      <c r="BM132" s="29"/>
      <c r="BN132" s="29"/>
      <c r="BO132" s="29"/>
      <c r="BP132" s="52"/>
      <c r="BQ132" s="53"/>
      <c r="BR132" s="11"/>
    </row>
    <row r="133" spans="1:70" ht="15.6" customHeight="1">
      <c r="A133" s="11"/>
      <c r="B133" s="11"/>
      <c r="C133" s="50"/>
      <c r="D133" s="27"/>
      <c r="E133" s="27"/>
      <c r="F133" s="27"/>
      <c r="G133" s="27"/>
      <c r="H133" s="27"/>
      <c r="I133" s="27"/>
      <c r="J133" s="27"/>
      <c r="K133" s="27"/>
      <c r="L133" s="27"/>
      <c r="M133" s="27"/>
      <c r="N133" s="27"/>
      <c r="O133" s="27"/>
      <c r="P133" s="27"/>
      <c r="Q133" s="27"/>
      <c r="R133" s="27"/>
      <c r="S133" s="27"/>
      <c r="T133" s="27"/>
      <c r="U133" s="27"/>
      <c r="V133" s="27"/>
      <c r="W133" s="27"/>
      <c r="X133" s="40"/>
      <c r="Y133" s="40"/>
      <c r="Z133" s="40"/>
      <c r="AA133" s="22"/>
      <c r="AB133" s="54"/>
      <c r="AC133" s="54"/>
      <c r="AD133" s="54"/>
      <c r="AE133" s="54"/>
      <c r="AF133" s="54"/>
      <c r="AG133" s="54"/>
      <c r="AH133" s="54"/>
      <c r="AI133" s="54"/>
      <c r="AJ133" s="54"/>
      <c r="AK133" s="54"/>
      <c r="AL133" s="54"/>
      <c r="AM133" s="54"/>
      <c r="AN133" s="52"/>
      <c r="AO133" s="54"/>
      <c r="AP133" s="55"/>
      <c r="AQ133" s="55"/>
      <c r="AR133" s="152"/>
      <c r="AS133" s="152"/>
      <c r="AT133" s="152"/>
      <c r="AU133" s="152"/>
      <c r="AV133" s="152"/>
      <c r="AW133" s="152"/>
      <c r="AX133" s="152"/>
      <c r="AY133" s="152"/>
      <c r="AZ133" s="152"/>
      <c r="BA133" s="152"/>
      <c r="BB133" s="152"/>
      <c r="BC133" s="51"/>
      <c r="BD133" s="22"/>
      <c r="BE133" s="22"/>
      <c r="BF133" s="22"/>
      <c r="BG133" s="22"/>
      <c r="BH133" s="22"/>
      <c r="BI133" s="22"/>
      <c r="BJ133" s="22"/>
      <c r="BK133" s="22"/>
      <c r="BL133" s="22"/>
      <c r="BM133" s="29"/>
      <c r="BN133" s="29"/>
      <c r="BO133" s="29"/>
      <c r="BP133" s="52"/>
      <c r="BQ133" s="53"/>
      <c r="BR133" s="11"/>
    </row>
    <row r="134" spans="1:70" ht="18.75">
      <c r="A134" s="11"/>
      <c r="B134" s="11"/>
      <c r="C134" s="50"/>
      <c r="D134" s="27"/>
      <c r="E134" s="27"/>
      <c r="F134" s="27"/>
      <c r="G134" s="27"/>
      <c r="H134" s="27"/>
      <c r="I134" s="27"/>
      <c r="J134" s="27"/>
      <c r="K134" s="27"/>
      <c r="L134" s="27"/>
      <c r="M134" s="27"/>
      <c r="N134" s="27"/>
      <c r="O134" s="27"/>
      <c r="P134" s="27"/>
      <c r="Q134" s="27"/>
      <c r="R134" s="27"/>
      <c r="S134" s="27"/>
      <c r="T134" s="27"/>
      <c r="U134" s="23" t="s">
        <v>49</v>
      </c>
      <c r="V134" s="27"/>
      <c r="W134" s="27"/>
      <c r="X134" s="28"/>
      <c r="Y134" s="28"/>
      <c r="Z134" s="28"/>
      <c r="AA134" s="29"/>
      <c r="AB134" s="30"/>
      <c r="AC134" s="30"/>
      <c r="AD134" s="30"/>
      <c r="AE134" s="30"/>
      <c r="AF134" s="30"/>
      <c r="AG134" s="30"/>
      <c r="AH134" s="30"/>
      <c r="AI134" s="30"/>
      <c r="AJ134" s="30"/>
      <c r="AK134" s="30"/>
      <c r="AL134" s="30"/>
      <c r="AM134" s="24" t="s">
        <v>25</v>
      </c>
      <c r="AN134" s="35"/>
      <c r="AO134" s="35"/>
      <c r="AP134" s="35"/>
      <c r="AQ134" s="35"/>
      <c r="AR134" s="35"/>
      <c r="AS134" s="35"/>
      <c r="AT134" s="29"/>
      <c r="AU134" s="29"/>
      <c r="AV134" s="29"/>
      <c r="AW134" s="29"/>
      <c r="AX134" s="52"/>
      <c r="AY134" s="34"/>
      <c r="AZ134" s="34"/>
      <c r="BA134" s="34"/>
      <c r="BB134" s="34"/>
      <c r="BC134" s="34"/>
      <c r="BD134" s="29"/>
      <c r="BE134" s="24"/>
      <c r="BF134" s="29"/>
      <c r="BG134" s="29"/>
      <c r="BH134" s="29"/>
      <c r="BI134" s="29"/>
      <c r="BJ134" s="29"/>
      <c r="BK134" s="29"/>
      <c r="BL134" s="29"/>
      <c r="BM134" s="29"/>
      <c r="BN134" s="29"/>
      <c r="BO134" s="29"/>
      <c r="BP134" s="52"/>
      <c r="BQ134" s="53"/>
      <c r="BR134" s="11"/>
    </row>
    <row r="135" spans="1:70" ht="19.149999999999999" customHeight="1">
      <c r="A135" s="11"/>
      <c r="B135" s="11"/>
      <c r="C135" s="50"/>
      <c r="D135" s="496" t="s">
        <v>26</v>
      </c>
      <c r="E135" s="496"/>
      <c r="F135" s="496"/>
      <c r="G135" s="496"/>
      <c r="H135" s="496"/>
      <c r="I135" s="496"/>
      <c r="J135" s="496"/>
      <c r="K135" s="496"/>
      <c r="L135" s="496"/>
      <c r="M135" s="496"/>
      <c r="N135" s="451" t="str">
        <f>IF(回答表!BD24="○",IF(回答表!X51="○","○",""),"")</f>
        <v/>
      </c>
      <c r="O135" s="452"/>
      <c r="P135" s="452"/>
      <c r="Q135" s="453"/>
      <c r="R135" s="27"/>
      <c r="S135" s="27"/>
      <c r="T135" s="27"/>
      <c r="U135" s="460" t="str">
        <f>IF(回答表!BD24="○",IF(回答表!X51="○",回答表!B182,IF(回答表!AA51="○",回答表!B238,"")),"")</f>
        <v/>
      </c>
      <c r="V135" s="461"/>
      <c r="W135" s="461"/>
      <c r="X135" s="461"/>
      <c r="Y135" s="461"/>
      <c r="Z135" s="461"/>
      <c r="AA135" s="461"/>
      <c r="AB135" s="461"/>
      <c r="AC135" s="461"/>
      <c r="AD135" s="461"/>
      <c r="AE135" s="461"/>
      <c r="AF135" s="461"/>
      <c r="AG135" s="461"/>
      <c r="AH135" s="461"/>
      <c r="AI135" s="461"/>
      <c r="AJ135" s="462"/>
      <c r="AK135" s="56"/>
      <c r="AL135" s="56"/>
      <c r="AM135" s="364" t="s">
        <v>1</v>
      </c>
      <c r="AN135" s="365"/>
      <c r="AO135" s="365"/>
      <c r="AP135" s="365"/>
      <c r="AQ135" s="364"/>
      <c r="AR135" s="365"/>
      <c r="AS135" s="365"/>
      <c r="AT135" s="365"/>
      <c r="AU135" s="364"/>
      <c r="AV135" s="365"/>
      <c r="AW135" s="365"/>
      <c r="AX135" s="367"/>
      <c r="AY135" s="34"/>
      <c r="AZ135" s="34"/>
      <c r="BA135" s="34"/>
      <c r="BB135" s="34"/>
      <c r="BC135" s="34"/>
      <c r="BD135" s="22"/>
      <c r="BE135" s="22"/>
      <c r="BF135" s="22"/>
      <c r="BG135" s="22"/>
      <c r="BH135" s="22"/>
      <c r="BI135" s="22"/>
      <c r="BJ135" s="22"/>
      <c r="BK135" s="22"/>
      <c r="BL135" s="22"/>
      <c r="BM135" s="22"/>
      <c r="BN135" s="22"/>
      <c r="BO135" s="22"/>
      <c r="BP135" s="22"/>
      <c r="BQ135" s="53"/>
      <c r="BR135" s="11"/>
    </row>
    <row r="136" spans="1:70" ht="19.149999999999999" customHeight="1">
      <c r="A136" s="11"/>
      <c r="B136" s="11"/>
      <c r="C136" s="50"/>
      <c r="D136" s="496"/>
      <c r="E136" s="496"/>
      <c r="F136" s="496"/>
      <c r="G136" s="496"/>
      <c r="H136" s="496"/>
      <c r="I136" s="496"/>
      <c r="J136" s="496"/>
      <c r="K136" s="496"/>
      <c r="L136" s="496"/>
      <c r="M136" s="496"/>
      <c r="N136" s="454"/>
      <c r="O136" s="455"/>
      <c r="P136" s="455"/>
      <c r="Q136" s="456"/>
      <c r="R136" s="27"/>
      <c r="S136" s="27"/>
      <c r="T136" s="27"/>
      <c r="U136" s="463"/>
      <c r="V136" s="464"/>
      <c r="W136" s="464"/>
      <c r="X136" s="464"/>
      <c r="Y136" s="464"/>
      <c r="Z136" s="464"/>
      <c r="AA136" s="464"/>
      <c r="AB136" s="464"/>
      <c r="AC136" s="464"/>
      <c r="AD136" s="464"/>
      <c r="AE136" s="464"/>
      <c r="AF136" s="464"/>
      <c r="AG136" s="464"/>
      <c r="AH136" s="464"/>
      <c r="AI136" s="464"/>
      <c r="AJ136" s="465"/>
      <c r="AK136" s="56"/>
      <c r="AL136" s="56"/>
      <c r="AM136" s="357"/>
      <c r="AN136" s="366"/>
      <c r="AO136" s="366"/>
      <c r="AP136" s="366"/>
      <c r="AQ136" s="357"/>
      <c r="AR136" s="366"/>
      <c r="AS136" s="366"/>
      <c r="AT136" s="366"/>
      <c r="AU136" s="357"/>
      <c r="AV136" s="366"/>
      <c r="AW136" s="366"/>
      <c r="AX136" s="368"/>
      <c r="AY136" s="34"/>
      <c r="AZ136" s="34"/>
      <c r="BA136" s="34"/>
      <c r="BB136" s="34"/>
      <c r="BC136" s="34"/>
      <c r="BD136" s="22"/>
      <c r="BE136" s="22"/>
      <c r="BF136" s="22"/>
      <c r="BG136" s="22"/>
      <c r="BH136" s="22"/>
      <c r="BI136" s="22"/>
      <c r="BJ136" s="22"/>
      <c r="BK136" s="22"/>
      <c r="BL136" s="22"/>
      <c r="BM136" s="22"/>
      <c r="BN136" s="22"/>
      <c r="BO136" s="22"/>
      <c r="BP136" s="22"/>
      <c r="BQ136" s="53"/>
      <c r="BR136" s="11"/>
    </row>
    <row r="137" spans="1:70" ht="15.6" customHeight="1">
      <c r="A137" s="11"/>
      <c r="B137" s="11"/>
      <c r="C137" s="50"/>
      <c r="D137" s="496"/>
      <c r="E137" s="496"/>
      <c r="F137" s="496"/>
      <c r="G137" s="496"/>
      <c r="H137" s="496"/>
      <c r="I137" s="496"/>
      <c r="J137" s="496"/>
      <c r="K137" s="496"/>
      <c r="L137" s="496"/>
      <c r="M137" s="496"/>
      <c r="N137" s="454"/>
      <c r="O137" s="455"/>
      <c r="P137" s="455"/>
      <c r="Q137" s="456"/>
      <c r="R137" s="27"/>
      <c r="S137" s="27"/>
      <c r="T137" s="27"/>
      <c r="U137" s="463"/>
      <c r="V137" s="464"/>
      <c r="W137" s="464"/>
      <c r="X137" s="464"/>
      <c r="Y137" s="464"/>
      <c r="Z137" s="464"/>
      <c r="AA137" s="464"/>
      <c r="AB137" s="464"/>
      <c r="AC137" s="464"/>
      <c r="AD137" s="464"/>
      <c r="AE137" s="464"/>
      <c r="AF137" s="464"/>
      <c r="AG137" s="464"/>
      <c r="AH137" s="464"/>
      <c r="AI137" s="464"/>
      <c r="AJ137" s="465"/>
      <c r="AK137" s="56"/>
      <c r="AL137" s="56"/>
      <c r="AM137" s="357"/>
      <c r="AN137" s="366"/>
      <c r="AO137" s="366"/>
      <c r="AP137" s="366"/>
      <c r="AQ137" s="357"/>
      <c r="AR137" s="366"/>
      <c r="AS137" s="366"/>
      <c r="AT137" s="366"/>
      <c r="AU137" s="357"/>
      <c r="AV137" s="366"/>
      <c r="AW137" s="366"/>
      <c r="AX137" s="368"/>
      <c r="AY137" s="34"/>
      <c r="AZ137" s="34"/>
      <c r="BA137" s="34"/>
      <c r="BB137" s="34"/>
      <c r="BC137" s="34"/>
      <c r="BD137" s="22"/>
      <c r="BE137" s="22"/>
      <c r="BF137" s="22"/>
      <c r="BG137" s="22"/>
      <c r="BH137" s="22"/>
      <c r="BI137" s="22"/>
      <c r="BJ137" s="22"/>
      <c r="BK137" s="22"/>
      <c r="BL137" s="22"/>
      <c r="BM137" s="22"/>
      <c r="BN137" s="22"/>
      <c r="BO137" s="22"/>
      <c r="BP137" s="22"/>
      <c r="BQ137" s="53"/>
      <c r="BR137" s="11"/>
    </row>
    <row r="138" spans="1:70" ht="15.6" customHeight="1">
      <c r="A138" s="11"/>
      <c r="B138" s="11"/>
      <c r="C138" s="50"/>
      <c r="D138" s="496"/>
      <c r="E138" s="496"/>
      <c r="F138" s="496"/>
      <c r="G138" s="496"/>
      <c r="H138" s="496"/>
      <c r="I138" s="496"/>
      <c r="J138" s="496"/>
      <c r="K138" s="496"/>
      <c r="L138" s="496"/>
      <c r="M138" s="496"/>
      <c r="N138" s="457"/>
      <c r="O138" s="458"/>
      <c r="P138" s="458"/>
      <c r="Q138" s="459"/>
      <c r="R138" s="27"/>
      <c r="S138" s="27"/>
      <c r="T138" s="27"/>
      <c r="U138" s="463"/>
      <c r="V138" s="464"/>
      <c r="W138" s="464"/>
      <c r="X138" s="464"/>
      <c r="Y138" s="464"/>
      <c r="Z138" s="464"/>
      <c r="AA138" s="464"/>
      <c r="AB138" s="464"/>
      <c r="AC138" s="464"/>
      <c r="AD138" s="464"/>
      <c r="AE138" s="464"/>
      <c r="AF138" s="464"/>
      <c r="AG138" s="464"/>
      <c r="AH138" s="464"/>
      <c r="AI138" s="464"/>
      <c r="AJ138" s="465"/>
      <c r="AK138" s="56"/>
      <c r="AL138" s="56"/>
      <c r="AM138" s="357" t="str">
        <f>IF(回答表!BD24="○",IF(回答表!X51="○",回答表!E221,IF(回答表!AA51="○",回答表!E275,"")),"")</f>
        <v/>
      </c>
      <c r="AN138" s="366"/>
      <c r="AO138" s="366"/>
      <c r="AP138" s="366"/>
      <c r="AQ138" s="357" t="str">
        <f>IF(回答表!BD24="○",IF(回答表!X51="○",回答表!E222,IF(回答表!AA51="○",回答表!E276,"")),"")</f>
        <v/>
      </c>
      <c r="AR138" s="366"/>
      <c r="AS138" s="366"/>
      <c r="AT138" s="366"/>
      <c r="AU138" s="357" t="str">
        <f>IF(回答表!BD24="○",IF(回答表!X51="○",回答表!E223,IF(回答表!AA51="○",回答表!E277,"")),"")</f>
        <v/>
      </c>
      <c r="AV138" s="366"/>
      <c r="AW138" s="366"/>
      <c r="AX138" s="368"/>
      <c r="AY138" s="34"/>
      <c r="AZ138" s="34"/>
      <c r="BA138" s="34"/>
      <c r="BB138" s="34"/>
      <c r="BC138" s="34"/>
      <c r="BD138" s="22"/>
      <c r="BE138" s="22"/>
      <c r="BF138" s="22"/>
      <c r="BG138" s="22"/>
      <c r="BH138" s="22"/>
      <c r="BI138" s="22"/>
      <c r="BJ138" s="22"/>
      <c r="BK138" s="22"/>
      <c r="BL138" s="22"/>
      <c r="BM138" s="22"/>
      <c r="BN138" s="22"/>
      <c r="BO138" s="22"/>
      <c r="BP138" s="22"/>
      <c r="BQ138" s="53"/>
      <c r="BR138" s="11"/>
    </row>
    <row r="139" spans="1:70" ht="15.6" customHeight="1">
      <c r="A139" s="11"/>
      <c r="B139" s="11"/>
      <c r="C139" s="50"/>
      <c r="D139" s="25"/>
      <c r="E139" s="25"/>
      <c r="F139" s="25"/>
      <c r="G139" s="25"/>
      <c r="H139" s="25"/>
      <c r="I139" s="25"/>
      <c r="J139" s="25"/>
      <c r="K139" s="25"/>
      <c r="L139" s="25"/>
      <c r="M139" s="25"/>
      <c r="N139" s="57"/>
      <c r="O139" s="57"/>
      <c r="P139" s="57"/>
      <c r="Q139" s="57"/>
      <c r="R139" s="58"/>
      <c r="S139" s="58"/>
      <c r="T139" s="58"/>
      <c r="U139" s="463"/>
      <c r="V139" s="464"/>
      <c r="W139" s="464"/>
      <c r="X139" s="464"/>
      <c r="Y139" s="464"/>
      <c r="Z139" s="464"/>
      <c r="AA139" s="464"/>
      <c r="AB139" s="464"/>
      <c r="AC139" s="464"/>
      <c r="AD139" s="464"/>
      <c r="AE139" s="464"/>
      <c r="AF139" s="464"/>
      <c r="AG139" s="464"/>
      <c r="AH139" s="464"/>
      <c r="AI139" s="464"/>
      <c r="AJ139" s="465"/>
      <c r="AK139" s="56"/>
      <c r="AL139" s="56"/>
      <c r="AM139" s="357"/>
      <c r="AN139" s="366"/>
      <c r="AO139" s="366"/>
      <c r="AP139" s="366"/>
      <c r="AQ139" s="357"/>
      <c r="AR139" s="366"/>
      <c r="AS139" s="366"/>
      <c r="AT139" s="366"/>
      <c r="AU139" s="357"/>
      <c r="AV139" s="366"/>
      <c r="AW139" s="366"/>
      <c r="AX139" s="368"/>
      <c r="AY139" s="34"/>
      <c r="AZ139" s="34"/>
      <c r="BA139" s="34"/>
      <c r="BB139" s="34"/>
      <c r="BC139" s="34"/>
      <c r="BD139" s="54"/>
      <c r="BE139" s="22"/>
      <c r="BF139" s="22"/>
      <c r="BG139" s="22"/>
      <c r="BH139" s="22"/>
      <c r="BI139" s="22"/>
      <c r="BJ139" s="22"/>
      <c r="BK139" s="22"/>
      <c r="BL139" s="22"/>
      <c r="BM139" s="22"/>
      <c r="BN139" s="22"/>
      <c r="BO139" s="22"/>
      <c r="BP139" s="22"/>
      <c r="BQ139" s="53"/>
      <c r="BR139" s="11"/>
    </row>
    <row r="140" spans="1:70" ht="19.149999999999999" customHeight="1">
      <c r="A140" s="11"/>
      <c r="B140" s="11"/>
      <c r="C140" s="50"/>
      <c r="D140" s="25"/>
      <c r="E140" s="25"/>
      <c r="F140" s="25"/>
      <c r="G140" s="25"/>
      <c r="H140" s="25"/>
      <c r="I140" s="25"/>
      <c r="J140" s="25"/>
      <c r="K140" s="25"/>
      <c r="L140" s="25"/>
      <c r="M140" s="25"/>
      <c r="N140" s="57"/>
      <c r="O140" s="57"/>
      <c r="P140" s="57"/>
      <c r="Q140" s="57"/>
      <c r="R140" s="58"/>
      <c r="S140" s="58"/>
      <c r="T140" s="58"/>
      <c r="U140" s="463"/>
      <c r="V140" s="464"/>
      <c r="W140" s="464"/>
      <c r="X140" s="464"/>
      <c r="Y140" s="464"/>
      <c r="Z140" s="464"/>
      <c r="AA140" s="464"/>
      <c r="AB140" s="464"/>
      <c r="AC140" s="464"/>
      <c r="AD140" s="464"/>
      <c r="AE140" s="464"/>
      <c r="AF140" s="464"/>
      <c r="AG140" s="464"/>
      <c r="AH140" s="464"/>
      <c r="AI140" s="464"/>
      <c r="AJ140" s="465"/>
      <c r="AK140" s="56"/>
      <c r="AL140" s="56"/>
      <c r="AM140" s="357"/>
      <c r="AN140" s="366"/>
      <c r="AO140" s="366"/>
      <c r="AP140" s="366"/>
      <c r="AQ140" s="357"/>
      <c r="AR140" s="366"/>
      <c r="AS140" s="366"/>
      <c r="AT140" s="366"/>
      <c r="AU140" s="357"/>
      <c r="AV140" s="366"/>
      <c r="AW140" s="366"/>
      <c r="AX140" s="368"/>
      <c r="AY140" s="34"/>
      <c r="AZ140" s="34"/>
      <c r="BA140" s="34"/>
      <c r="BB140" s="34"/>
      <c r="BC140" s="34"/>
      <c r="BD140" s="22"/>
      <c r="BE140" s="22"/>
      <c r="BF140" s="22"/>
      <c r="BG140" s="22"/>
      <c r="BH140" s="22"/>
      <c r="BI140" s="22"/>
      <c r="BJ140" s="22"/>
      <c r="BK140" s="22"/>
      <c r="BL140" s="22"/>
      <c r="BM140" s="22"/>
      <c r="BN140" s="22"/>
      <c r="BO140" s="22"/>
      <c r="BP140" s="22"/>
      <c r="BQ140" s="53"/>
      <c r="BR140" s="11"/>
    </row>
    <row r="141" spans="1:70" ht="19.149999999999999" customHeight="1">
      <c r="A141" s="11"/>
      <c r="B141" s="11"/>
      <c r="C141" s="50"/>
      <c r="D141" s="503" t="s">
        <v>10</v>
      </c>
      <c r="E141" s="496"/>
      <c r="F141" s="496"/>
      <c r="G141" s="496"/>
      <c r="H141" s="496"/>
      <c r="I141" s="496"/>
      <c r="J141" s="496"/>
      <c r="K141" s="496"/>
      <c r="L141" s="496"/>
      <c r="M141" s="504"/>
      <c r="N141" s="451" t="str">
        <f>IF(回答表!BD24="○",IF(回答表!AA51="○","○",""),"")</f>
        <v/>
      </c>
      <c r="O141" s="452"/>
      <c r="P141" s="452"/>
      <c r="Q141" s="453"/>
      <c r="R141" s="27"/>
      <c r="S141" s="27"/>
      <c r="T141" s="27"/>
      <c r="U141" s="463"/>
      <c r="V141" s="464"/>
      <c r="W141" s="464"/>
      <c r="X141" s="464"/>
      <c r="Y141" s="464"/>
      <c r="Z141" s="464"/>
      <c r="AA141" s="464"/>
      <c r="AB141" s="464"/>
      <c r="AC141" s="464"/>
      <c r="AD141" s="464"/>
      <c r="AE141" s="464"/>
      <c r="AF141" s="464"/>
      <c r="AG141" s="464"/>
      <c r="AH141" s="464"/>
      <c r="AI141" s="464"/>
      <c r="AJ141" s="465"/>
      <c r="AK141" s="56"/>
      <c r="AL141" s="56"/>
      <c r="AM141" s="357"/>
      <c r="AN141" s="366"/>
      <c r="AO141" s="366"/>
      <c r="AP141" s="366"/>
      <c r="AQ141" s="357"/>
      <c r="AR141" s="366"/>
      <c r="AS141" s="366"/>
      <c r="AT141" s="366"/>
      <c r="AU141" s="357"/>
      <c r="AV141" s="366"/>
      <c r="AW141" s="366"/>
      <c r="AX141" s="368"/>
      <c r="AY141" s="34"/>
      <c r="AZ141" s="34"/>
      <c r="BA141" s="34"/>
      <c r="BB141" s="34"/>
      <c r="BC141" s="34"/>
      <c r="BD141" s="59"/>
      <c r="BE141" s="22"/>
      <c r="BF141" s="22"/>
      <c r="BG141" s="22"/>
      <c r="BH141" s="22"/>
      <c r="BI141" s="22"/>
      <c r="BJ141" s="22"/>
      <c r="BK141" s="22"/>
      <c r="BL141" s="22"/>
      <c r="BM141" s="22"/>
      <c r="BN141" s="22"/>
      <c r="BO141" s="22"/>
      <c r="BP141" s="22"/>
      <c r="BQ141" s="53"/>
      <c r="BR141" s="11"/>
    </row>
    <row r="142" spans="1:70" ht="15.6" customHeight="1">
      <c r="A142" s="11"/>
      <c r="B142" s="11"/>
      <c r="C142" s="50"/>
      <c r="D142" s="496"/>
      <c r="E142" s="496"/>
      <c r="F142" s="496"/>
      <c r="G142" s="496"/>
      <c r="H142" s="496"/>
      <c r="I142" s="496"/>
      <c r="J142" s="496"/>
      <c r="K142" s="496"/>
      <c r="L142" s="496"/>
      <c r="M142" s="504"/>
      <c r="N142" s="454"/>
      <c r="O142" s="455"/>
      <c r="P142" s="455"/>
      <c r="Q142" s="456"/>
      <c r="R142" s="27"/>
      <c r="S142" s="27"/>
      <c r="T142" s="27"/>
      <c r="U142" s="463"/>
      <c r="V142" s="464"/>
      <c r="W142" s="464"/>
      <c r="X142" s="464"/>
      <c r="Y142" s="464"/>
      <c r="Z142" s="464"/>
      <c r="AA142" s="464"/>
      <c r="AB142" s="464"/>
      <c r="AC142" s="464"/>
      <c r="AD142" s="464"/>
      <c r="AE142" s="464"/>
      <c r="AF142" s="464"/>
      <c r="AG142" s="464"/>
      <c r="AH142" s="464"/>
      <c r="AI142" s="464"/>
      <c r="AJ142" s="465"/>
      <c r="AK142" s="56"/>
      <c r="AL142" s="56"/>
      <c r="AM142" s="357" t="s">
        <v>2</v>
      </c>
      <c r="AN142" s="366"/>
      <c r="AO142" s="366"/>
      <c r="AP142" s="366"/>
      <c r="AQ142" s="357" t="s">
        <v>3</v>
      </c>
      <c r="AR142" s="366"/>
      <c r="AS142" s="366"/>
      <c r="AT142" s="366"/>
      <c r="AU142" s="357" t="s">
        <v>4</v>
      </c>
      <c r="AV142" s="366"/>
      <c r="AW142" s="366"/>
      <c r="AX142" s="368"/>
      <c r="AY142" s="34"/>
      <c r="AZ142" s="34"/>
      <c r="BA142" s="34"/>
      <c r="BB142" s="34"/>
      <c r="BC142" s="34"/>
      <c r="BD142" s="59"/>
      <c r="BE142" s="22"/>
      <c r="BF142" s="22"/>
      <c r="BG142" s="22"/>
      <c r="BH142" s="22"/>
      <c r="BI142" s="22"/>
      <c r="BJ142" s="22"/>
      <c r="BK142" s="22"/>
      <c r="BL142" s="22"/>
      <c r="BM142" s="22"/>
      <c r="BN142" s="22"/>
      <c r="BO142" s="22"/>
      <c r="BP142" s="22"/>
      <c r="BQ142" s="53"/>
      <c r="BR142" s="11"/>
    </row>
    <row r="143" spans="1:70" ht="15.6" customHeight="1">
      <c r="A143" s="11"/>
      <c r="B143" s="11"/>
      <c r="C143" s="50"/>
      <c r="D143" s="496"/>
      <c r="E143" s="496"/>
      <c r="F143" s="496"/>
      <c r="G143" s="496"/>
      <c r="H143" s="496"/>
      <c r="I143" s="496"/>
      <c r="J143" s="496"/>
      <c r="K143" s="496"/>
      <c r="L143" s="496"/>
      <c r="M143" s="504"/>
      <c r="N143" s="454"/>
      <c r="O143" s="455"/>
      <c r="P143" s="455"/>
      <c r="Q143" s="456"/>
      <c r="R143" s="27"/>
      <c r="S143" s="27"/>
      <c r="T143" s="27"/>
      <c r="U143" s="463"/>
      <c r="V143" s="464"/>
      <c r="W143" s="464"/>
      <c r="X143" s="464"/>
      <c r="Y143" s="464"/>
      <c r="Z143" s="464"/>
      <c r="AA143" s="464"/>
      <c r="AB143" s="464"/>
      <c r="AC143" s="464"/>
      <c r="AD143" s="464"/>
      <c r="AE143" s="464"/>
      <c r="AF143" s="464"/>
      <c r="AG143" s="464"/>
      <c r="AH143" s="464"/>
      <c r="AI143" s="464"/>
      <c r="AJ143" s="465"/>
      <c r="AK143" s="56"/>
      <c r="AL143" s="56"/>
      <c r="AM143" s="357"/>
      <c r="AN143" s="366"/>
      <c r="AO143" s="366"/>
      <c r="AP143" s="366"/>
      <c r="AQ143" s="357"/>
      <c r="AR143" s="366"/>
      <c r="AS143" s="366"/>
      <c r="AT143" s="366"/>
      <c r="AU143" s="357"/>
      <c r="AV143" s="366"/>
      <c r="AW143" s="366"/>
      <c r="AX143" s="368"/>
      <c r="AY143" s="34"/>
      <c r="AZ143" s="34"/>
      <c r="BA143" s="34"/>
      <c r="BB143" s="34"/>
      <c r="BC143" s="34"/>
      <c r="BD143" s="59"/>
      <c r="BE143" s="22"/>
      <c r="BF143" s="22"/>
      <c r="BG143" s="22"/>
      <c r="BH143" s="22"/>
      <c r="BI143" s="22"/>
      <c r="BJ143" s="22"/>
      <c r="BK143" s="22"/>
      <c r="BL143" s="22"/>
      <c r="BM143" s="22"/>
      <c r="BN143" s="22"/>
      <c r="BO143" s="22"/>
      <c r="BP143" s="22"/>
      <c r="BQ143" s="53"/>
      <c r="BR143" s="11"/>
    </row>
    <row r="144" spans="1:70" ht="15.6" customHeight="1">
      <c r="A144" s="11"/>
      <c r="B144" s="11"/>
      <c r="C144" s="50"/>
      <c r="D144" s="496"/>
      <c r="E144" s="496"/>
      <c r="F144" s="496"/>
      <c r="G144" s="496"/>
      <c r="H144" s="496"/>
      <c r="I144" s="496"/>
      <c r="J144" s="496"/>
      <c r="K144" s="496"/>
      <c r="L144" s="496"/>
      <c r="M144" s="504"/>
      <c r="N144" s="457"/>
      <c r="O144" s="458"/>
      <c r="P144" s="458"/>
      <c r="Q144" s="459"/>
      <c r="R144" s="27"/>
      <c r="S144" s="27"/>
      <c r="T144" s="27"/>
      <c r="U144" s="466"/>
      <c r="V144" s="467"/>
      <c r="W144" s="467"/>
      <c r="X144" s="467"/>
      <c r="Y144" s="467"/>
      <c r="Z144" s="467"/>
      <c r="AA144" s="467"/>
      <c r="AB144" s="467"/>
      <c r="AC144" s="467"/>
      <c r="AD144" s="467"/>
      <c r="AE144" s="467"/>
      <c r="AF144" s="467"/>
      <c r="AG144" s="467"/>
      <c r="AH144" s="467"/>
      <c r="AI144" s="467"/>
      <c r="AJ144" s="468"/>
      <c r="AK144" s="56"/>
      <c r="AL144" s="56"/>
      <c r="AM144" s="369"/>
      <c r="AN144" s="370"/>
      <c r="AO144" s="370"/>
      <c r="AP144" s="370"/>
      <c r="AQ144" s="369"/>
      <c r="AR144" s="370"/>
      <c r="AS144" s="370"/>
      <c r="AT144" s="370"/>
      <c r="AU144" s="369"/>
      <c r="AV144" s="370"/>
      <c r="AW144" s="370"/>
      <c r="AX144" s="371"/>
      <c r="AY144" s="34"/>
      <c r="AZ144" s="34"/>
      <c r="BA144" s="34"/>
      <c r="BB144" s="34"/>
      <c r="BC144" s="34"/>
      <c r="BD144" s="59"/>
      <c r="BE144" s="22"/>
      <c r="BF144" s="22"/>
      <c r="BG144" s="22"/>
      <c r="BH144" s="22"/>
      <c r="BI144" s="22"/>
      <c r="BJ144" s="22"/>
      <c r="BK144" s="22"/>
      <c r="BL144" s="22"/>
      <c r="BM144" s="22"/>
      <c r="BN144" s="22"/>
      <c r="BO144" s="22"/>
      <c r="BP144" s="22"/>
      <c r="BQ144" s="53"/>
      <c r="BR144" s="11"/>
    </row>
    <row r="145" spans="1:70" ht="15.6" customHeight="1">
      <c r="A145" s="11"/>
      <c r="B145" s="11"/>
      <c r="C145" s="50"/>
      <c r="D145" s="25"/>
      <c r="E145" s="25"/>
      <c r="F145" s="25"/>
      <c r="G145" s="25"/>
      <c r="H145" s="25"/>
      <c r="I145" s="25"/>
      <c r="J145" s="25"/>
      <c r="K145" s="25"/>
      <c r="L145" s="25"/>
      <c r="M145" s="25"/>
      <c r="N145" s="60"/>
      <c r="O145" s="60"/>
      <c r="P145" s="60"/>
      <c r="Q145" s="60"/>
      <c r="R145" s="27"/>
      <c r="S145" s="27"/>
      <c r="T145" s="27"/>
      <c r="U145" s="27"/>
      <c r="V145" s="27"/>
      <c r="W145" s="27"/>
      <c r="X145" s="40"/>
      <c r="Y145" s="40"/>
      <c r="Z145" s="40"/>
      <c r="AA145" s="29"/>
      <c r="AB145" s="29"/>
      <c r="AC145" s="29"/>
      <c r="AD145" s="29"/>
      <c r="AE145" s="29"/>
      <c r="AF145" s="29"/>
      <c r="AG145" s="29"/>
      <c r="AH145" s="29"/>
      <c r="AI145" s="29"/>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53"/>
      <c r="BR145" s="11"/>
    </row>
    <row r="146" spans="1:70" ht="18.600000000000001" customHeight="1">
      <c r="A146" s="11"/>
      <c r="B146" s="11"/>
      <c r="C146" s="50"/>
      <c r="D146" s="25"/>
      <c r="E146" s="25"/>
      <c r="F146" s="25"/>
      <c r="G146" s="25"/>
      <c r="H146" s="25"/>
      <c r="I146" s="25"/>
      <c r="J146" s="25"/>
      <c r="K146" s="25"/>
      <c r="L146" s="25"/>
      <c r="M146" s="25"/>
      <c r="N146" s="60"/>
      <c r="O146" s="60"/>
      <c r="P146" s="60"/>
      <c r="Q146" s="60"/>
      <c r="R146" s="27"/>
      <c r="S146" s="27"/>
      <c r="T146" s="27"/>
      <c r="U146" s="23" t="s">
        <v>49</v>
      </c>
      <c r="V146" s="27"/>
      <c r="W146" s="27"/>
      <c r="X146" s="28"/>
      <c r="Y146" s="28"/>
      <c r="Z146" s="28"/>
      <c r="AA146" s="29"/>
      <c r="AB146" s="30"/>
      <c r="AC146" s="29"/>
      <c r="AD146" s="29"/>
      <c r="AE146" s="29"/>
      <c r="AF146" s="29"/>
      <c r="AG146" s="29"/>
      <c r="AH146" s="29"/>
      <c r="AI146" s="29"/>
      <c r="AJ146" s="29"/>
      <c r="AK146" s="29"/>
      <c r="AL146" s="29"/>
      <c r="AM146" s="23" t="s">
        <v>8</v>
      </c>
      <c r="AN146" s="29"/>
      <c r="AO146" s="29"/>
      <c r="AP146" s="29"/>
      <c r="AQ146" s="29"/>
      <c r="AR146" s="29"/>
      <c r="AS146" s="29"/>
      <c r="AT146" s="29"/>
      <c r="AU146" s="29"/>
      <c r="AV146" s="29"/>
      <c r="AW146" s="29"/>
      <c r="AX146" s="29"/>
      <c r="AY146" s="22"/>
      <c r="AZ146" s="22"/>
      <c r="BA146" s="22"/>
      <c r="BB146" s="22"/>
      <c r="BC146" s="22"/>
      <c r="BD146" s="22"/>
      <c r="BE146" s="22"/>
      <c r="BF146" s="22"/>
      <c r="BG146" s="22"/>
      <c r="BH146" s="22"/>
      <c r="BI146" s="22"/>
      <c r="BJ146" s="22"/>
      <c r="BK146" s="22"/>
      <c r="BL146" s="22"/>
      <c r="BM146" s="22"/>
      <c r="BN146" s="22"/>
      <c r="BO146" s="22"/>
      <c r="BP146" s="40"/>
      <c r="BQ146" s="53"/>
      <c r="BR146" s="11"/>
    </row>
    <row r="147" spans="1:70" ht="15.6" customHeight="1">
      <c r="A147" s="11"/>
      <c r="B147" s="11"/>
      <c r="C147" s="50"/>
      <c r="D147" s="496" t="s">
        <v>7</v>
      </c>
      <c r="E147" s="496"/>
      <c r="F147" s="496"/>
      <c r="G147" s="496"/>
      <c r="H147" s="496"/>
      <c r="I147" s="496"/>
      <c r="J147" s="496"/>
      <c r="K147" s="496"/>
      <c r="L147" s="496"/>
      <c r="M147" s="504"/>
      <c r="N147" s="451" t="str">
        <f>IF(回答表!BD24="○",IF(回答表!AD51="○","○",""),"")</f>
        <v/>
      </c>
      <c r="O147" s="452"/>
      <c r="P147" s="452"/>
      <c r="Q147" s="453"/>
      <c r="R147" s="27"/>
      <c r="S147" s="27"/>
      <c r="T147" s="27"/>
      <c r="U147" s="460" t="str">
        <f>IF(回答表!BD24="○",IF(回答表!AD51="○",回答表!B283,""),"")</f>
        <v/>
      </c>
      <c r="V147" s="461"/>
      <c r="W147" s="461"/>
      <c r="X147" s="461"/>
      <c r="Y147" s="461"/>
      <c r="Z147" s="461"/>
      <c r="AA147" s="461"/>
      <c r="AB147" s="461"/>
      <c r="AC147" s="461"/>
      <c r="AD147" s="461"/>
      <c r="AE147" s="461"/>
      <c r="AF147" s="461"/>
      <c r="AG147" s="461"/>
      <c r="AH147" s="461"/>
      <c r="AI147" s="461"/>
      <c r="AJ147" s="462"/>
      <c r="AK147" s="61"/>
      <c r="AL147" s="61"/>
      <c r="AM147" s="460" t="str">
        <f>IF(回答表!BD24="○",IF(回答表!AD51="○",回答表!B289,""),"")</f>
        <v/>
      </c>
      <c r="AN147" s="461"/>
      <c r="AO147" s="461"/>
      <c r="AP147" s="461"/>
      <c r="AQ147" s="461"/>
      <c r="AR147" s="461"/>
      <c r="AS147" s="461"/>
      <c r="AT147" s="461"/>
      <c r="AU147" s="461"/>
      <c r="AV147" s="461"/>
      <c r="AW147" s="461"/>
      <c r="AX147" s="461"/>
      <c r="AY147" s="461"/>
      <c r="AZ147" s="461"/>
      <c r="BA147" s="461"/>
      <c r="BB147" s="461"/>
      <c r="BC147" s="461"/>
      <c r="BD147" s="461"/>
      <c r="BE147" s="461"/>
      <c r="BF147" s="461"/>
      <c r="BG147" s="461"/>
      <c r="BH147" s="461"/>
      <c r="BI147" s="461"/>
      <c r="BJ147" s="461"/>
      <c r="BK147" s="461"/>
      <c r="BL147" s="461"/>
      <c r="BM147" s="461"/>
      <c r="BN147" s="461"/>
      <c r="BO147" s="461"/>
      <c r="BP147" s="462"/>
      <c r="BQ147" s="53"/>
      <c r="BR147" s="11"/>
    </row>
    <row r="148" spans="1:70" ht="15.6" customHeight="1">
      <c r="A148" s="11"/>
      <c r="B148" s="11"/>
      <c r="C148" s="50"/>
      <c r="D148" s="496"/>
      <c r="E148" s="496"/>
      <c r="F148" s="496"/>
      <c r="G148" s="496"/>
      <c r="H148" s="496"/>
      <c r="I148" s="496"/>
      <c r="J148" s="496"/>
      <c r="K148" s="496"/>
      <c r="L148" s="496"/>
      <c r="M148" s="504"/>
      <c r="N148" s="454"/>
      <c r="O148" s="455"/>
      <c r="P148" s="455"/>
      <c r="Q148" s="456"/>
      <c r="R148" s="27"/>
      <c r="S148" s="27"/>
      <c r="T148" s="27"/>
      <c r="U148" s="463"/>
      <c r="V148" s="464"/>
      <c r="W148" s="464"/>
      <c r="X148" s="464"/>
      <c r="Y148" s="464"/>
      <c r="Z148" s="464"/>
      <c r="AA148" s="464"/>
      <c r="AB148" s="464"/>
      <c r="AC148" s="464"/>
      <c r="AD148" s="464"/>
      <c r="AE148" s="464"/>
      <c r="AF148" s="464"/>
      <c r="AG148" s="464"/>
      <c r="AH148" s="464"/>
      <c r="AI148" s="464"/>
      <c r="AJ148" s="465"/>
      <c r="AK148" s="61"/>
      <c r="AL148" s="61"/>
      <c r="AM148" s="463"/>
      <c r="AN148" s="464"/>
      <c r="AO148" s="464"/>
      <c r="AP148" s="464"/>
      <c r="AQ148" s="464"/>
      <c r="AR148" s="464"/>
      <c r="AS148" s="464"/>
      <c r="AT148" s="464"/>
      <c r="AU148" s="464"/>
      <c r="AV148" s="464"/>
      <c r="AW148" s="464"/>
      <c r="AX148" s="464"/>
      <c r="AY148" s="464"/>
      <c r="AZ148" s="464"/>
      <c r="BA148" s="464"/>
      <c r="BB148" s="464"/>
      <c r="BC148" s="464"/>
      <c r="BD148" s="464"/>
      <c r="BE148" s="464"/>
      <c r="BF148" s="464"/>
      <c r="BG148" s="464"/>
      <c r="BH148" s="464"/>
      <c r="BI148" s="464"/>
      <c r="BJ148" s="464"/>
      <c r="BK148" s="464"/>
      <c r="BL148" s="464"/>
      <c r="BM148" s="464"/>
      <c r="BN148" s="464"/>
      <c r="BO148" s="464"/>
      <c r="BP148" s="465"/>
      <c r="BQ148" s="53"/>
      <c r="BR148" s="11"/>
    </row>
    <row r="149" spans="1:70" ht="15.6" customHeight="1">
      <c r="A149" s="11"/>
      <c r="B149" s="11"/>
      <c r="C149" s="50"/>
      <c r="D149" s="496"/>
      <c r="E149" s="496"/>
      <c r="F149" s="496"/>
      <c r="G149" s="496"/>
      <c r="H149" s="496"/>
      <c r="I149" s="496"/>
      <c r="J149" s="496"/>
      <c r="K149" s="496"/>
      <c r="L149" s="496"/>
      <c r="M149" s="504"/>
      <c r="N149" s="454"/>
      <c r="O149" s="455"/>
      <c r="P149" s="455"/>
      <c r="Q149" s="456"/>
      <c r="R149" s="27"/>
      <c r="S149" s="27"/>
      <c r="T149" s="27"/>
      <c r="U149" s="463"/>
      <c r="V149" s="464"/>
      <c r="W149" s="464"/>
      <c r="X149" s="464"/>
      <c r="Y149" s="464"/>
      <c r="Z149" s="464"/>
      <c r="AA149" s="464"/>
      <c r="AB149" s="464"/>
      <c r="AC149" s="464"/>
      <c r="AD149" s="464"/>
      <c r="AE149" s="464"/>
      <c r="AF149" s="464"/>
      <c r="AG149" s="464"/>
      <c r="AH149" s="464"/>
      <c r="AI149" s="464"/>
      <c r="AJ149" s="465"/>
      <c r="AK149" s="61"/>
      <c r="AL149" s="61"/>
      <c r="AM149" s="463"/>
      <c r="AN149" s="464"/>
      <c r="AO149" s="464"/>
      <c r="AP149" s="464"/>
      <c r="AQ149" s="464"/>
      <c r="AR149" s="464"/>
      <c r="AS149" s="464"/>
      <c r="AT149" s="464"/>
      <c r="AU149" s="464"/>
      <c r="AV149" s="464"/>
      <c r="AW149" s="464"/>
      <c r="AX149" s="464"/>
      <c r="AY149" s="464"/>
      <c r="AZ149" s="464"/>
      <c r="BA149" s="464"/>
      <c r="BB149" s="464"/>
      <c r="BC149" s="464"/>
      <c r="BD149" s="464"/>
      <c r="BE149" s="464"/>
      <c r="BF149" s="464"/>
      <c r="BG149" s="464"/>
      <c r="BH149" s="464"/>
      <c r="BI149" s="464"/>
      <c r="BJ149" s="464"/>
      <c r="BK149" s="464"/>
      <c r="BL149" s="464"/>
      <c r="BM149" s="464"/>
      <c r="BN149" s="464"/>
      <c r="BO149" s="464"/>
      <c r="BP149" s="465"/>
      <c r="BQ149" s="53"/>
      <c r="BR149" s="11"/>
    </row>
    <row r="150" spans="1:70" ht="15.6" customHeight="1">
      <c r="A150" s="11"/>
      <c r="B150" s="11"/>
      <c r="C150" s="50"/>
      <c r="D150" s="496"/>
      <c r="E150" s="496"/>
      <c r="F150" s="496"/>
      <c r="G150" s="496"/>
      <c r="H150" s="496"/>
      <c r="I150" s="496"/>
      <c r="J150" s="496"/>
      <c r="K150" s="496"/>
      <c r="L150" s="496"/>
      <c r="M150" s="504"/>
      <c r="N150" s="457"/>
      <c r="O150" s="458"/>
      <c r="P150" s="458"/>
      <c r="Q150" s="459"/>
      <c r="R150" s="27"/>
      <c r="S150" s="27"/>
      <c r="T150" s="27"/>
      <c r="U150" s="466"/>
      <c r="V150" s="467"/>
      <c r="W150" s="467"/>
      <c r="X150" s="467"/>
      <c r="Y150" s="467"/>
      <c r="Z150" s="467"/>
      <c r="AA150" s="467"/>
      <c r="AB150" s="467"/>
      <c r="AC150" s="467"/>
      <c r="AD150" s="467"/>
      <c r="AE150" s="467"/>
      <c r="AF150" s="467"/>
      <c r="AG150" s="467"/>
      <c r="AH150" s="467"/>
      <c r="AI150" s="467"/>
      <c r="AJ150" s="468"/>
      <c r="AK150" s="61"/>
      <c r="AL150" s="61"/>
      <c r="AM150" s="466"/>
      <c r="AN150" s="467"/>
      <c r="AO150" s="467"/>
      <c r="AP150" s="467"/>
      <c r="AQ150" s="467"/>
      <c r="AR150" s="467"/>
      <c r="AS150" s="467"/>
      <c r="AT150" s="467"/>
      <c r="AU150" s="467"/>
      <c r="AV150" s="467"/>
      <c r="AW150" s="467"/>
      <c r="AX150" s="467"/>
      <c r="AY150" s="467"/>
      <c r="AZ150" s="467"/>
      <c r="BA150" s="467"/>
      <c r="BB150" s="467"/>
      <c r="BC150" s="467"/>
      <c r="BD150" s="467"/>
      <c r="BE150" s="467"/>
      <c r="BF150" s="467"/>
      <c r="BG150" s="467"/>
      <c r="BH150" s="467"/>
      <c r="BI150" s="467"/>
      <c r="BJ150" s="467"/>
      <c r="BK150" s="467"/>
      <c r="BL150" s="467"/>
      <c r="BM150" s="467"/>
      <c r="BN150" s="467"/>
      <c r="BO150" s="467"/>
      <c r="BP150" s="468"/>
      <c r="BQ150" s="53"/>
      <c r="BR150" s="11"/>
    </row>
    <row r="151" spans="1:70" ht="15.6" customHeight="1">
      <c r="A151" s="11"/>
      <c r="B151" s="1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4"/>
      <c r="BR151" s="11"/>
    </row>
    <row r="152" spans="1:70" s="13" customFormat="1" ht="15.6" customHeight="1">
      <c r="A152" s="10"/>
      <c r="B152" s="10"/>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10"/>
    </row>
    <row r="153" spans="1:70" ht="15.6" customHeight="1">
      <c r="A153" s="11"/>
      <c r="B153" s="11"/>
      <c r="C153" s="45"/>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94"/>
      <c r="AS153" s="494"/>
      <c r="AT153" s="494"/>
      <c r="AU153" s="494"/>
      <c r="AV153" s="494"/>
      <c r="AW153" s="494"/>
      <c r="AX153" s="494"/>
      <c r="AY153" s="494"/>
      <c r="AZ153" s="494"/>
      <c r="BA153" s="494"/>
      <c r="BB153" s="494"/>
      <c r="BC153" s="47"/>
      <c r="BD153" s="48"/>
      <c r="BE153" s="48"/>
      <c r="BF153" s="48"/>
      <c r="BG153" s="48"/>
      <c r="BH153" s="48"/>
      <c r="BI153" s="48"/>
      <c r="BJ153" s="48"/>
      <c r="BK153" s="48"/>
      <c r="BL153" s="48"/>
      <c r="BM153" s="48"/>
      <c r="BN153" s="48"/>
      <c r="BO153" s="48"/>
      <c r="BP153" s="48"/>
      <c r="BQ153" s="49"/>
      <c r="BR153" s="10"/>
    </row>
    <row r="154" spans="1:70" ht="15.6" customHeight="1">
      <c r="A154" s="11"/>
      <c r="B154" s="11"/>
      <c r="C154" s="50"/>
      <c r="D154" s="27"/>
      <c r="E154" s="27"/>
      <c r="F154" s="27"/>
      <c r="G154" s="27"/>
      <c r="H154" s="27"/>
      <c r="I154" s="27"/>
      <c r="J154" s="27"/>
      <c r="K154" s="27"/>
      <c r="L154" s="27"/>
      <c r="M154" s="27"/>
      <c r="N154" s="27"/>
      <c r="O154" s="27"/>
      <c r="P154" s="27"/>
      <c r="Q154" s="27"/>
      <c r="R154" s="27"/>
      <c r="S154" s="27"/>
      <c r="T154" s="27"/>
      <c r="U154" s="27"/>
      <c r="V154" s="27"/>
      <c r="W154" s="27"/>
      <c r="X154" s="40"/>
      <c r="Y154" s="40"/>
      <c r="Z154" s="40"/>
      <c r="AA154" s="22"/>
      <c r="AB154" s="54"/>
      <c r="AC154" s="54"/>
      <c r="AD154" s="54"/>
      <c r="AE154" s="54"/>
      <c r="AF154" s="54"/>
      <c r="AG154" s="54"/>
      <c r="AH154" s="54"/>
      <c r="AI154" s="54"/>
      <c r="AJ154" s="54"/>
      <c r="AK154" s="54"/>
      <c r="AL154" s="54"/>
      <c r="AM154" s="54"/>
      <c r="AN154" s="52"/>
      <c r="AO154" s="54"/>
      <c r="AP154" s="55"/>
      <c r="AQ154" s="55"/>
      <c r="AR154" s="495"/>
      <c r="AS154" s="495"/>
      <c r="AT154" s="495"/>
      <c r="AU154" s="495"/>
      <c r="AV154" s="495"/>
      <c r="AW154" s="495"/>
      <c r="AX154" s="495"/>
      <c r="AY154" s="495"/>
      <c r="AZ154" s="495"/>
      <c r="BA154" s="495"/>
      <c r="BB154" s="495"/>
      <c r="BC154" s="51"/>
      <c r="BD154" s="22"/>
      <c r="BE154" s="22"/>
      <c r="BF154" s="22"/>
      <c r="BG154" s="22"/>
      <c r="BH154" s="22"/>
      <c r="BI154" s="22"/>
      <c r="BJ154" s="22"/>
      <c r="BK154" s="22"/>
      <c r="BL154" s="22"/>
      <c r="BM154" s="29"/>
      <c r="BN154" s="29"/>
      <c r="BO154" s="29"/>
      <c r="BP154" s="52"/>
      <c r="BQ154" s="53"/>
      <c r="BR154" s="10"/>
    </row>
    <row r="155" spans="1:70" ht="15.6" customHeight="1">
      <c r="A155" s="11"/>
      <c r="B155" s="11"/>
      <c r="C155" s="50"/>
      <c r="D155" s="419" t="s">
        <v>23</v>
      </c>
      <c r="E155" s="420"/>
      <c r="F155" s="420"/>
      <c r="G155" s="420"/>
      <c r="H155" s="420"/>
      <c r="I155" s="420"/>
      <c r="J155" s="420"/>
      <c r="K155" s="420"/>
      <c r="L155" s="420"/>
      <c r="M155" s="420"/>
      <c r="N155" s="420"/>
      <c r="O155" s="420"/>
      <c r="P155" s="420"/>
      <c r="Q155" s="421"/>
      <c r="R155" s="425" t="s">
        <v>52</v>
      </c>
      <c r="S155" s="426"/>
      <c r="T155" s="426"/>
      <c r="U155" s="426"/>
      <c r="V155" s="426"/>
      <c r="W155" s="426"/>
      <c r="X155" s="426"/>
      <c r="Y155" s="426"/>
      <c r="Z155" s="426"/>
      <c r="AA155" s="426"/>
      <c r="AB155" s="426"/>
      <c r="AC155" s="426"/>
      <c r="AD155" s="426"/>
      <c r="AE155" s="426"/>
      <c r="AF155" s="426"/>
      <c r="AG155" s="426"/>
      <c r="AH155" s="426"/>
      <c r="AI155" s="426"/>
      <c r="AJ155" s="426"/>
      <c r="AK155" s="426"/>
      <c r="AL155" s="426"/>
      <c r="AM155" s="426"/>
      <c r="AN155" s="426"/>
      <c r="AO155" s="426"/>
      <c r="AP155" s="426"/>
      <c r="AQ155" s="426"/>
      <c r="AR155" s="426"/>
      <c r="AS155" s="426"/>
      <c r="AT155" s="426"/>
      <c r="AU155" s="426"/>
      <c r="AV155" s="426"/>
      <c r="AW155" s="426"/>
      <c r="AX155" s="426"/>
      <c r="AY155" s="426"/>
      <c r="AZ155" s="426"/>
      <c r="BA155" s="426"/>
      <c r="BB155" s="427"/>
      <c r="BC155" s="51"/>
      <c r="BD155" s="22"/>
      <c r="BE155" s="22"/>
      <c r="BF155" s="22"/>
      <c r="BG155" s="22"/>
      <c r="BH155" s="22"/>
      <c r="BI155" s="22"/>
      <c r="BJ155" s="22"/>
      <c r="BK155" s="22"/>
      <c r="BL155" s="22"/>
      <c r="BM155" s="29"/>
      <c r="BN155" s="29"/>
      <c r="BO155" s="29"/>
      <c r="BP155" s="52"/>
      <c r="BQ155" s="53"/>
      <c r="BR155" s="10"/>
    </row>
    <row r="156" spans="1:70" ht="15.6" customHeight="1">
      <c r="A156" s="11"/>
      <c r="B156" s="11"/>
      <c r="C156" s="50"/>
      <c r="D156" s="422"/>
      <c r="E156" s="423"/>
      <c r="F156" s="423"/>
      <c r="G156" s="423"/>
      <c r="H156" s="423"/>
      <c r="I156" s="423"/>
      <c r="J156" s="423"/>
      <c r="K156" s="423"/>
      <c r="L156" s="423"/>
      <c r="M156" s="423"/>
      <c r="N156" s="423"/>
      <c r="O156" s="423"/>
      <c r="P156" s="423"/>
      <c r="Q156" s="424"/>
      <c r="R156" s="428"/>
      <c r="S156" s="429"/>
      <c r="T156" s="429"/>
      <c r="U156" s="429"/>
      <c r="V156" s="429"/>
      <c r="W156" s="429"/>
      <c r="X156" s="429"/>
      <c r="Y156" s="429"/>
      <c r="Z156" s="429"/>
      <c r="AA156" s="429"/>
      <c r="AB156" s="429"/>
      <c r="AC156" s="429"/>
      <c r="AD156" s="429"/>
      <c r="AE156" s="429"/>
      <c r="AF156" s="429"/>
      <c r="AG156" s="429"/>
      <c r="AH156" s="429"/>
      <c r="AI156" s="429"/>
      <c r="AJ156" s="429"/>
      <c r="AK156" s="429"/>
      <c r="AL156" s="429"/>
      <c r="AM156" s="429"/>
      <c r="AN156" s="429"/>
      <c r="AO156" s="429"/>
      <c r="AP156" s="429"/>
      <c r="AQ156" s="429"/>
      <c r="AR156" s="429"/>
      <c r="AS156" s="429"/>
      <c r="AT156" s="429"/>
      <c r="AU156" s="429"/>
      <c r="AV156" s="429"/>
      <c r="AW156" s="429"/>
      <c r="AX156" s="429"/>
      <c r="AY156" s="429"/>
      <c r="AZ156" s="429"/>
      <c r="BA156" s="429"/>
      <c r="BB156" s="430"/>
      <c r="BC156" s="51"/>
      <c r="BD156" s="22"/>
      <c r="BE156" s="22"/>
      <c r="BF156" s="22"/>
      <c r="BG156" s="22"/>
      <c r="BH156" s="22"/>
      <c r="BI156" s="22"/>
      <c r="BJ156" s="22"/>
      <c r="BK156" s="22"/>
      <c r="BL156" s="22"/>
      <c r="BM156" s="29"/>
      <c r="BN156" s="29"/>
      <c r="BO156" s="29"/>
      <c r="BP156" s="52"/>
      <c r="BQ156" s="53"/>
      <c r="BR156" s="10"/>
    </row>
    <row r="157" spans="1:70" ht="15.6" customHeight="1">
      <c r="A157" s="11"/>
      <c r="B157" s="11"/>
      <c r="C157" s="50"/>
      <c r="D157" s="27"/>
      <c r="E157" s="27"/>
      <c r="F157" s="27"/>
      <c r="G157" s="27"/>
      <c r="H157" s="27"/>
      <c r="I157" s="27"/>
      <c r="J157" s="27"/>
      <c r="K157" s="27"/>
      <c r="L157" s="27"/>
      <c r="M157" s="27"/>
      <c r="N157" s="27"/>
      <c r="O157" s="27"/>
      <c r="P157" s="27"/>
      <c r="Q157" s="27"/>
      <c r="R157" s="27"/>
      <c r="S157" s="27"/>
      <c r="T157" s="27"/>
      <c r="U157" s="27"/>
      <c r="V157" s="27"/>
      <c r="W157" s="27"/>
      <c r="X157" s="40"/>
      <c r="Y157" s="40"/>
      <c r="Z157" s="40"/>
      <c r="AA157" s="22"/>
      <c r="AB157" s="54"/>
      <c r="AC157" s="54"/>
      <c r="AD157" s="54"/>
      <c r="AE157" s="54"/>
      <c r="AF157" s="54"/>
      <c r="AG157" s="54"/>
      <c r="AH157" s="54"/>
      <c r="AI157" s="54"/>
      <c r="AJ157" s="54"/>
      <c r="AK157" s="54"/>
      <c r="AL157" s="54"/>
      <c r="AM157" s="54"/>
      <c r="AN157" s="52"/>
      <c r="AO157" s="54"/>
      <c r="AP157" s="55"/>
      <c r="AQ157" s="55"/>
      <c r="AR157" s="152"/>
      <c r="AS157" s="152"/>
      <c r="AT157" s="152"/>
      <c r="AU157" s="152"/>
      <c r="AV157" s="152"/>
      <c r="AW157" s="152"/>
      <c r="AX157" s="152"/>
      <c r="AY157" s="152"/>
      <c r="AZ157" s="152"/>
      <c r="BA157" s="152"/>
      <c r="BB157" s="152"/>
      <c r="BC157" s="51"/>
      <c r="BD157" s="22"/>
      <c r="BE157" s="22"/>
      <c r="BF157" s="22"/>
      <c r="BG157" s="22"/>
      <c r="BH157" s="22"/>
      <c r="BI157" s="22"/>
      <c r="BJ157" s="22"/>
      <c r="BK157" s="22"/>
      <c r="BL157" s="22"/>
      <c r="BM157" s="29"/>
      <c r="BN157" s="29"/>
      <c r="BO157" s="29"/>
      <c r="BP157" s="52"/>
      <c r="BQ157" s="53"/>
      <c r="BR157" s="10"/>
    </row>
    <row r="158" spans="1:70" ht="18.75">
      <c r="A158" s="11"/>
      <c r="B158" s="11"/>
      <c r="C158" s="50"/>
      <c r="D158" s="27"/>
      <c r="E158" s="27"/>
      <c r="F158" s="27"/>
      <c r="G158" s="27"/>
      <c r="H158" s="27"/>
      <c r="I158" s="27"/>
      <c r="J158" s="27"/>
      <c r="K158" s="27"/>
      <c r="L158" s="27"/>
      <c r="M158" s="27"/>
      <c r="N158" s="27"/>
      <c r="O158" s="27"/>
      <c r="P158" s="27"/>
      <c r="Q158" s="27"/>
      <c r="R158" s="27"/>
      <c r="S158" s="27"/>
      <c r="T158" s="27"/>
      <c r="U158" s="23" t="s">
        <v>49</v>
      </c>
      <c r="V158" s="27"/>
      <c r="W158" s="27"/>
      <c r="X158" s="28"/>
      <c r="Y158" s="28"/>
      <c r="Z158" s="28"/>
      <c r="AA158" s="29"/>
      <c r="AB158" s="30"/>
      <c r="AC158" s="30"/>
      <c r="AD158" s="30"/>
      <c r="AE158" s="30"/>
      <c r="AF158" s="30"/>
      <c r="AG158" s="30"/>
      <c r="AH158" s="30"/>
      <c r="AI158" s="30"/>
      <c r="AJ158" s="30"/>
      <c r="AK158" s="30"/>
      <c r="AL158" s="30"/>
      <c r="AM158" s="23" t="s">
        <v>9</v>
      </c>
      <c r="AN158" s="31"/>
      <c r="AO158" s="30"/>
      <c r="AP158" s="32"/>
      <c r="AQ158" s="32"/>
      <c r="AR158" s="33"/>
      <c r="AS158" s="33"/>
      <c r="AT158" s="33"/>
      <c r="AU158" s="33"/>
      <c r="AV158" s="33"/>
      <c r="AW158" s="33"/>
      <c r="AX158" s="33"/>
      <c r="AY158" s="33"/>
      <c r="AZ158" s="33"/>
      <c r="BA158" s="33"/>
      <c r="BB158" s="33"/>
      <c r="BC158" s="34"/>
      <c r="BD158" s="29"/>
      <c r="BE158" s="24" t="s">
        <v>25</v>
      </c>
      <c r="BF158" s="35"/>
      <c r="BG158" s="35"/>
      <c r="BH158" s="35"/>
      <c r="BI158" s="35"/>
      <c r="BJ158" s="35"/>
      <c r="BK158" s="35"/>
      <c r="BL158" s="29"/>
      <c r="BM158" s="29"/>
      <c r="BN158" s="29"/>
      <c r="BO158" s="29"/>
      <c r="BP158" s="31"/>
      <c r="BQ158" s="53"/>
      <c r="BR158" s="10"/>
    </row>
    <row r="159" spans="1:70" ht="15.6" customHeight="1">
      <c r="A159" s="11"/>
      <c r="B159" s="11"/>
      <c r="C159" s="50"/>
      <c r="D159" s="496" t="s">
        <v>26</v>
      </c>
      <c r="E159" s="496"/>
      <c r="F159" s="496"/>
      <c r="G159" s="496"/>
      <c r="H159" s="496"/>
      <c r="I159" s="496"/>
      <c r="J159" s="496"/>
      <c r="K159" s="496"/>
      <c r="L159" s="496"/>
      <c r="M159" s="496"/>
      <c r="N159" s="451" t="str">
        <f>IF(回答表!X52="○","○","")</f>
        <v/>
      </c>
      <c r="O159" s="452"/>
      <c r="P159" s="452"/>
      <c r="Q159" s="453"/>
      <c r="R159" s="27"/>
      <c r="S159" s="27"/>
      <c r="T159" s="27"/>
      <c r="U159" s="460" t="str">
        <f>IF(回答表!X52="○",回答表!B300,IF(回答表!AA52="○",回答表!B320,""))</f>
        <v/>
      </c>
      <c r="V159" s="461"/>
      <c r="W159" s="461"/>
      <c r="X159" s="461"/>
      <c r="Y159" s="461"/>
      <c r="Z159" s="461"/>
      <c r="AA159" s="461"/>
      <c r="AB159" s="461"/>
      <c r="AC159" s="461"/>
      <c r="AD159" s="461"/>
      <c r="AE159" s="461"/>
      <c r="AF159" s="461"/>
      <c r="AG159" s="461"/>
      <c r="AH159" s="461"/>
      <c r="AI159" s="461"/>
      <c r="AJ159" s="462"/>
      <c r="AK159" s="56"/>
      <c r="AL159" s="56"/>
      <c r="AM159" s="511" t="s">
        <v>17</v>
      </c>
      <c r="AN159" s="512"/>
      <c r="AO159" s="512"/>
      <c r="AP159" s="512"/>
      <c r="AQ159" s="512"/>
      <c r="AR159" s="512"/>
      <c r="AS159" s="512"/>
      <c r="AT159" s="513"/>
      <c r="AU159" s="511" t="s">
        <v>0</v>
      </c>
      <c r="AV159" s="512"/>
      <c r="AW159" s="512"/>
      <c r="AX159" s="512"/>
      <c r="AY159" s="512"/>
      <c r="AZ159" s="512"/>
      <c r="BA159" s="512"/>
      <c r="BB159" s="513"/>
      <c r="BC159" s="54"/>
      <c r="BD159" s="22"/>
      <c r="BE159" s="364" t="s">
        <v>1</v>
      </c>
      <c r="BF159" s="365"/>
      <c r="BG159" s="365"/>
      <c r="BH159" s="365"/>
      <c r="BI159" s="364"/>
      <c r="BJ159" s="365"/>
      <c r="BK159" s="365"/>
      <c r="BL159" s="365"/>
      <c r="BM159" s="364"/>
      <c r="BN159" s="365"/>
      <c r="BO159" s="365"/>
      <c r="BP159" s="367"/>
      <c r="BQ159" s="53"/>
      <c r="BR159" s="10"/>
    </row>
    <row r="160" spans="1:70" ht="15.6" customHeight="1">
      <c r="A160" s="11"/>
      <c r="B160" s="11"/>
      <c r="C160" s="50"/>
      <c r="D160" s="496"/>
      <c r="E160" s="496"/>
      <c r="F160" s="496"/>
      <c r="G160" s="496"/>
      <c r="H160" s="496"/>
      <c r="I160" s="496"/>
      <c r="J160" s="496"/>
      <c r="K160" s="496"/>
      <c r="L160" s="496"/>
      <c r="M160" s="496"/>
      <c r="N160" s="454"/>
      <c r="O160" s="455"/>
      <c r="P160" s="455"/>
      <c r="Q160" s="456"/>
      <c r="R160" s="27"/>
      <c r="S160" s="27"/>
      <c r="T160" s="27"/>
      <c r="U160" s="463"/>
      <c r="V160" s="464"/>
      <c r="W160" s="464"/>
      <c r="X160" s="464"/>
      <c r="Y160" s="464"/>
      <c r="Z160" s="464"/>
      <c r="AA160" s="464"/>
      <c r="AB160" s="464"/>
      <c r="AC160" s="464"/>
      <c r="AD160" s="464"/>
      <c r="AE160" s="464"/>
      <c r="AF160" s="464"/>
      <c r="AG160" s="464"/>
      <c r="AH160" s="464"/>
      <c r="AI160" s="464"/>
      <c r="AJ160" s="465"/>
      <c r="AK160" s="56"/>
      <c r="AL160" s="56"/>
      <c r="AM160" s="514"/>
      <c r="AN160" s="515"/>
      <c r="AO160" s="515"/>
      <c r="AP160" s="515"/>
      <c r="AQ160" s="515"/>
      <c r="AR160" s="515"/>
      <c r="AS160" s="515"/>
      <c r="AT160" s="516"/>
      <c r="AU160" s="514"/>
      <c r="AV160" s="515"/>
      <c r="AW160" s="515"/>
      <c r="AX160" s="515"/>
      <c r="AY160" s="515"/>
      <c r="AZ160" s="515"/>
      <c r="BA160" s="515"/>
      <c r="BB160" s="516"/>
      <c r="BC160" s="54"/>
      <c r="BD160" s="22"/>
      <c r="BE160" s="357"/>
      <c r="BF160" s="366"/>
      <c r="BG160" s="366"/>
      <c r="BH160" s="366"/>
      <c r="BI160" s="357"/>
      <c r="BJ160" s="366"/>
      <c r="BK160" s="366"/>
      <c r="BL160" s="366"/>
      <c r="BM160" s="357"/>
      <c r="BN160" s="366"/>
      <c r="BO160" s="366"/>
      <c r="BP160" s="368"/>
      <c r="BQ160" s="53"/>
      <c r="BR160" s="10"/>
    </row>
    <row r="161" spans="1:70" ht="15.6" customHeight="1">
      <c r="A161" s="11"/>
      <c r="B161" s="11"/>
      <c r="C161" s="50"/>
      <c r="D161" s="496"/>
      <c r="E161" s="496"/>
      <c r="F161" s="496"/>
      <c r="G161" s="496"/>
      <c r="H161" s="496"/>
      <c r="I161" s="496"/>
      <c r="J161" s="496"/>
      <c r="K161" s="496"/>
      <c r="L161" s="496"/>
      <c r="M161" s="496"/>
      <c r="N161" s="454"/>
      <c r="O161" s="455"/>
      <c r="P161" s="455"/>
      <c r="Q161" s="456"/>
      <c r="R161" s="27"/>
      <c r="S161" s="27"/>
      <c r="T161" s="27"/>
      <c r="U161" s="463"/>
      <c r="V161" s="464"/>
      <c r="W161" s="464"/>
      <c r="X161" s="464"/>
      <c r="Y161" s="464"/>
      <c r="Z161" s="464"/>
      <c r="AA161" s="464"/>
      <c r="AB161" s="464"/>
      <c r="AC161" s="464"/>
      <c r="AD161" s="464"/>
      <c r="AE161" s="464"/>
      <c r="AF161" s="464"/>
      <c r="AG161" s="464"/>
      <c r="AH161" s="464"/>
      <c r="AI161" s="464"/>
      <c r="AJ161" s="465"/>
      <c r="AK161" s="56"/>
      <c r="AL161" s="56"/>
      <c r="AM161" s="517"/>
      <c r="AN161" s="518"/>
      <c r="AO161" s="518"/>
      <c r="AP161" s="518"/>
      <c r="AQ161" s="518"/>
      <c r="AR161" s="518"/>
      <c r="AS161" s="518"/>
      <c r="AT161" s="519"/>
      <c r="AU161" s="517"/>
      <c r="AV161" s="518"/>
      <c r="AW161" s="518"/>
      <c r="AX161" s="518"/>
      <c r="AY161" s="518"/>
      <c r="AZ161" s="518"/>
      <c r="BA161" s="518"/>
      <c r="BB161" s="519"/>
      <c r="BC161" s="54"/>
      <c r="BD161" s="22"/>
      <c r="BE161" s="357"/>
      <c r="BF161" s="366"/>
      <c r="BG161" s="366"/>
      <c r="BH161" s="366"/>
      <c r="BI161" s="357"/>
      <c r="BJ161" s="366"/>
      <c r="BK161" s="366"/>
      <c r="BL161" s="366"/>
      <c r="BM161" s="357"/>
      <c r="BN161" s="366"/>
      <c r="BO161" s="366"/>
      <c r="BP161" s="368"/>
      <c r="BQ161" s="53"/>
      <c r="BR161" s="10"/>
    </row>
    <row r="162" spans="1:70" ht="15.6" customHeight="1">
      <c r="A162" s="11"/>
      <c r="B162" s="11"/>
      <c r="C162" s="50"/>
      <c r="D162" s="496"/>
      <c r="E162" s="496"/>
      <c r="F162" s="496"/>
      <c r="G162" s="496"/>
      <c r="H162" s="496"/>
      <c r="I162" s="496"/>
      <c r="J162" s="496"/>
      <c r="K162" s="496"/>
      <c r="L162" s="496"/>
      <c r="M162" s="496"/>
      <c r="N162" s="457"/>
      <c r="O162" s="458"/>
      <c r="P162" s="458"/>
      <c r="Q162" s="459"/>
      <c r="R162" s="27"/>
      <c r="S162" s="27"/>
      <c r="T162" s="27"/>
      <c r="U162" s="463"/>
      <c r="V162" s="464"/>
      <c r="W162" s="464"/>
      <c r="X162" s="464"/>
      <c r="Y162" s="464"/>
      <c r="Z162" s="464"/>
      <c r="AA162" s="464"/>
      <c r="AB162" s="464"/>
      <c r="AC162" s="464"/>
      <c r="AD162" s="464"/>
      <c r="AE162" s="464"/>
      <c r="AF162" s="464"/>
      <c r="AG162" s="464"/>
      <c r="AH162" s="464"/>
      <c r="AI162" s="464"/>
      <c r="AJ162" s="465"/>
      <c r="AK162" s="56"/>
      <c r="AL162" s="56"/>
      <c r="AM162" s="446" t="str">
        <f>IF(回答表!X52="○",回答表!G307,IF(回答表!AA52="○",回答表!G327,""))</f>
        <v/>
      </c>
      <c r="AN162" s="447"/>
      <c r="AO162" s="447"/>
      <c r="AP162" s="447"/>
      <c r="AQ162" s="447"/>
      <c r="AR162" s="447"/>
      <c r="AS162" s="447"/>
      <c r="AT162" s="469"/>
      <c r="AU162" s="446" t="str">
        <f>IF(回答表!X52="○",回答表!G308,IF(回答表!AA52="○",回答表!G328,""))</f>
        <v/>
      </c>
      <c r="AV162" s="447"/>
      <c r="AW162" s="447"/>
      <c r="AX162" s="447"/>
      <c r="AY162" s="447"/>
      <c r="AZ162" s="447"/>
      <c r="BA162" s="447"/>
      <c r="BB162" s="469"/>
      <c r="BC162" s="54"/>
      <c r="BD162" s="22"/>
      <c r="BE162" s="357" t="str">
        <f>IF(回答表!X52="○",回答表!E312,IF(回答表!AA52="○",回答表!E332,""))</f>
        <v/>
      </c>
      <c r="BF162" s="366"/>
      <c r="BG162" s="366"/>
      <c r="BH162" s="366"/>
      <c r="BI162" s="357" t="str">
        <f>IF(回答表!X52="○",回答表!E313,IF(回答表!AA52="○",回答表!E333,""))</f>
        <v/>
      </c>
      <c r="BJ162" s="366"/>
      <c r="BK162" s="366"/>
      <c r="BL162" s="368"/>
      <c r="BM162" s="357" t="str">
        <f>IF(回答表!X52="○",回答表!E314,IF(回答表!AA52="○",回答表!E334,""))</f>
        <v/>
      </c>
      <c r="BN162" s="366"/>
      <c r="BO162" s="366"/>
      <c r="BP162" s="368"/>
      <c r="BQ162" s="53"/>
      <c r="BR162" s="10"/>
    </row>
    <row r="163" spans="1:70" ht="15.6" customHeight="1">
      <c r="A163" s="11"/>
      <c r="B163" s="11"/>
      <c r="C163" s="50"/>
      <c r="D163" s="25"/>
      <c r="E163" s="25"/>
      <c r="F163" s="25"/>
      <c r="G163" s="25"/>
      <c r="H163" s="25"/>
      <c r="I163" s="25"/>
      <c r="J163" s="25"/>
      <c r="K163" s="25"/>
      <c r="L163" s="25"/>
      <c r="M163" s="25"/>
      <c r="N163" s="58"/>
      <c r="O163" s="58"/>
      <c r="P163" s="58"/>
      <c r="Q163" s="58"/>
      <c r="R163" s="58"/>
      <c r="S163" s="58"/>
      <c r="T163" s="58"/>
      <c r="U163" s="463"/>
      <c r="V163" s="464"/>
      <c r="W163" s="464"/>
      <c r="X163" s="464"/>
      <c r="Y163" s="464"/>
      <c r="Z163" s="464"/>
      <c r="AA163" s="464"/>
      <c r="AB163" s="464"/>
      <c r="AC163" s="464"/>
      <c r="AD163" s="464"/>
      <c r="AE163" s="464"/>
      <c r="AF163" s="464"/>
      <c r="AG163" s="464"/>
      <c r="AH163" s="464"/>
      <c r="AI163" s="464"/>
      <c r="AJ163" s="465"/>
      <c r="AK163" s="56"/>
      <c r="AL163" s="56"/>
      <c r="AM163" s="400"/>
      <c r="AN163" s="401"/>
      <c r="AO163" s="401"/>
      <c r="AP163" s="401"/>
      <c r="AQ163" s="401"/>
      <c r="AR163" s="401"/>
      <c r="AS163" s="401"/>
      <c r="AT163" s="402"/>
      <c r="AU163" s="400"/>
      <c r="AV163" s="401"/>
      <c r="AW163" s="401"/>
      <c r="AX163" s="401"/>
      <c r="AY163" s="401"/>
      <c r="AZ163" s="401"/>
      <c r="BA163" s="401"/>
      <c r="BB163" s="402"/>
      <c r="BC163" s="54"/>
      <c r="BD163" s="54"/>
      <c r="BE163" s="357"/>
      <c r="BF163" s="366"/>
      <c r="BG163" s="366"/>
      <c r="BH163" s="366"/>
      <c r="BI163" s="357"/>
      <c r="BJ163" s="366"/>
      <c r="BK163" s="366"/>
      <c r="BL163" s="368"/>
      <c r="BM163" s="357"/>
      <c r="BN163" s="366"/>
      <c r="BO163" s="366"/>
      <c r="BP163" s="368"/>
      <c r="BQ163" s="53"/>
      <c r="BR163" s="10"/>
    </row>
    <row r="164" spans="1:70" ht="15.6" customHeight="1">
      <c r="A164" s="11"/>
      <c r="B164" s="11"/>
      <c r="C164" s="50"/>
      <c r="D164" s="25"/>
      <c r="E164" s="25"/>
      <c r="F164" s="25"/>
      <c r="G164" s="25"/>
      <c r="H164" s="25"/>
      <c r="I164" s="25"/>
      <c r="J164" s="25"/>
      <c r="K164" s="25"/>
      <c r="L164" s="25"/>
      <c r="M164" s="25"/>
      <c r="N164" s="58"/>
      <c r="O164" s="58"/>
      <c r="P164" s="58"/>
      <c r="Q164" s="58"/>
      <c r="R164" s="58"/>
      <c r="S164" s="58"/>
      <c r="T164" s="58"/>
      <c r="U164" s="463"/>
      <c r="V164" s="464"/>
      <c r="W164" s="464"/>
      <c r="X164" s="464"/>
      <c r="Y164" s="464"/>
      <c r="Z164" s="464"/>
      <c r="AA164" s="464"/>
      <c r="AB164" s="464"/>
      <c r="AC164" s="464"/>
      <c r="AD164" s="464"/>
      <c r="AE164" s="464"/>
      <c r="AF164" s="464"/>
      <c r="AG164" s="464"/>
      <c r="AH164" s="464"/>
      <c r="AI164" s="464"/>
      <c r="AJ164" s="465"/>
      <c r="AK164" s="56"/>
      <c r="AL164" s="56"/>
      <c r="AM164" s="403"/>
      <c r="AN164" s="404"/>
      <c r="AO164" s="404"/>
      <c r="AP164" s="404"/>
      <c r="AQ164" s="404"/>
      <c r="AR164" s="404"/>
      <c r="AS164" s="404"/>
      <c r="AT164" s="405"/>
      <c r="AU164" s="403"/>
      <c r="AV164" s="404"/>
      <c r="AW164" s="404"/>
      <c r="AX164" s="404"/>
      <c r="AY164" s="404"/>
      <c r="AZ164" s="404"/>
      <c r="BA164" s="404"/>
      <c r="BB164" s="405"/>
      <c r="BC164" s="54"/>
      <c r="BD164" s="22"/>
      <c r="BE164" s="357"/>
      <c r="BF164" s="366"/>
      <c r="BG164" s="366"/>
      <c r="BH164" s="366"/>
      <c r="BI164" s="357"/>
      <c r="BJ164" s="366"/>
      <c r="BK164" s="366"/>
      <c r="BL164" s="368"/>
      <c r="BM164" s="357"/>
      <c r="BN164" s="366"/>
      <c r="BO164" s="366"/>
      <c r="BP164" s="368"/>
      <c r="BQ164" s="53"/>
      <c r="BR164" s="10"/>
    </row>
    <row r="165" spans="1:70" ht="15.6" customHeight="1">
      <c r="A165" s="11"/>
      <c r="B165" s="11"/>
      <c r="C165" s="50"/>
      <c r="D165" s="503" t="s">
        <v>10</v>
      </c>
      <c r="E165" s="496"/>
      <c r="F165" s="496"/>
      <c r="G165" s="496"/>
      <c r="H165" s="496"/>
      <c r="I165" s="496"/>
      <c r="J165" s="496"/>
      <c r="K165" s="496"/>
      <c r="L165" s="496"/>
      <c r="M165" s="504"/>
      <c r="N165" s="451" t="str">
        <f>IF(回答表!AA52="○","○","")</f>
        <v/>
      </c>
      <c r="O165" s="452"/>
      <c r="P165" s="452"/>
      <c r="Q165" s="453"/>
      <c r="R165" s="27"/>
      <c r="S165" s="27"/>
      <c r="T165" s="27"/>
      <c r="U165" s="463"/>
      <c r="V165" s="464"/>
      <c r="W165" s="464"/>
      <c r="X165" s="464"/>
      <c r="Y165" s="464"/>
      <c r="Z165" s="464"/>
      <c r="AA165" s="464"/>
      <c r="AB165" s="464"/>
      <c r="AC165" s="464"/>
      <c r="AD165" s="464"/>
      <c r="AE165" s="464"/>
      <c r="AF165" s="464"/>
      <c r="AG165" s="464"/>
      <c r="AH165" s="464"/>
      <c r="AI165" s="464"/>
      <c r="AJ165" s="465"/>
      <c r="AK165" s="56"/>
      <c r="AL165" s="56"/>
      <c r="AM165" s="22"/>
      <c r="AN165" s="22"/>
      <c r="AO165" s="22"/>
      <c r="AP165" s="22"/>
      <c r="AQ165" s="22"/>
      <c r="AR165" s="22"/>
      <c r="AS165" s="22"/>
      <c r="AT165" s="22"/>
      <c r="AU165" s="22"/>
      <c r="AV165" s="22"/>
      <c r="AW165" s="22"/>
      <c r="AX165" s="22"/>
      <c r="AY165" s="22"/>
      <c r="AZ165" s="22"/>
      <c r="BA165" s="22"/>
      <c r="BB165" s="22"/>
      <c r="BC165" s="54"/>
      <c r="BD165" s="59"/>
      <c r="BE165" s="357"/>
      <c r="BF165" s="366"/>
      <c r="BG165" s="366"/>
      <c r="BH165" s="366"/>
      <c r="BI165" s="357"/>
      <c r="BJ165" s="366"/>
      <c r="BK165" s="366"/>
      <c r="BL165" s="368"/>
      <c r="BM165" s="357"/>
      <c r="BN165" s="366"/>
      <c r="BO165" s="366"/>
      <c r="BP165" s="368"/>
      <c r="BQ165" s="53"/>
      <c r="BR165" s="10"/>
    </row>
    <row r="166" spans="1:70" ht="15.6" customHeight="1">
      <c r="A166" s="11"/>
      <c r="B166" s="11"/>
      <c r="C166" s="50"/>
      <c r="D166" s="496"/>
      <c r="E166" s="496"/>
      <c r="F166" s="496"/>
      <c r="G166" s="496"/>
      <c r="H166" s="496"/>
      <c r="I166" s="496"/>
      <c r="J166" s="496"/>
      <c r="K166" s="496"/>
      <c r="L166" s="496"/>
      <c r="M166" s="504"/>
      <c r="N166" s="454"/>
      <c r="O166" s="455"/>
      <c r="P166" s="455"/>
      <c r="Q166" s="456"/>
      <c r="R166" s="27"/>
      <c r="S166" s="27"/>
      <c r="T166" s="27"/>
      <c r="U166" s="463"/>
      <c r="V166" s="464"/>
      <c r="W166" s="464"/>
      <c r="X166" s="464"/>
      <c r="Y166" s="464"/>
      <c r="Z166" s="464"/>
      <c r="AA166" s="464"/>
      <c r="AB166" s="464"/>
      <c r="AC166" s="464"/>
      <c r="AD166" s="464"/>
      <c r="AE166" s="464"/>
      <c r="AF166" s="464"/>
      <c r="AG166" s="464"/>
      <c r="AH166" s="464"/>
      <c r="AI166" s="464"/>
      <c r="AJ166" s="465"/>
      <c r="AK166" s="56"/>
      <c r="AL166" s="56"/>
      <c r="AM166" s="22"/>
      <c r="AN166" s="22"/>
      <c r="AO166" s="22"/>
      <c r="AP166" s="22"/>
      <c r="AQ166" s="22"/>
      <c r="AR166" s="22"/>
      <c r="AS166" s="22"/>
      <c r="AT166" s="22"/>
      <c r="AU166" s="22"/>
      <c r="AV166" s="22"/>
      <c r="AW166" s="22"/>
      <c r="AX166" s="22"/>
      <c r="AY166" s="22"/>
      <c r="AZ166" s="22"/>
      <c r="BA166" s="22"/>
      <c r="BB166" s="22"/>
      <c r="BC166" s="54"/>
      <c r="BD166" s="59"/>
      <c r="BE166" s="357" t="s">
        <v>2</v>
      </c>
      <c r="BF166" s="366"/>
      <c r="BG166" s="366"/>
      <c r="BH166" s="366"/>
      <c r="BI166" s="357" t="s">
        <v>3</v>
      </c>
      <c r="BJ166" s="366"/>
      <c r="BK166" s="366"/>
      <c r="BL166" s="366"/>
      <c r="BM166" s="357" t="s">
        <v>4</v>
      </c>
      <c r="BN166" s="366"/>
      <c r="BO166" s="366"/>
      <c r="BP166" s="368"/>
      <c r="BQ166" s="53"/>
      <c r="BR166" s="10"/>
    </row>
    <row r="167" spans="1:70" ht="15.6" customHeight="1">
      <c r="A167" s="11"/>
      <c r="B167" s="11"/>
      <c r="C167" s="50"/>
      <c r="D167" s="496"/>
      <c r="E167" s="496"/>
      <c r="F167" s="496"/>
      <c r="G167" s="496"/>
      <c r="H167" s="496"/>
      <c r="I167" s="496"/>
      <c r="J167" s="496"/>
      <c r="K167" s="496"/>
      <c r="L167" s="496"/>
      <c r="M167" s="504"/>
      <c r="N167" s="454"/>
      <c r="O167" s="455"/>
      <c r="P167" s="455"/>
      <c r="Q167" s="456"/>
      <c r="R167" s="27"/>
      <c r="S167" s="27"/>
      <c r="T167" s="27"/>
      <c r="U167" s="463"/>
      <c r="V167" s="464"/>
      <c r="W167" s="464"/>
      <c r="X167" s="464"/>
      <c r="Y167" s="464"/>
      <c r="Z167" s="464"/>
      <c r="AA167" s="464"/>
      <c r="AB167" s="464"/>
      <c r="AC167" s="464"/>
      <c r="AD167" s="464"/>
      <c r="AE167" s="464"/>
      <c r="AF167" s="464"/>
      <c r="AG167" s="464"/>
      <c r="AH167" s="464"/>
      <c r="AI167" s="464"/>
      <c r="AJ167" s="465"/>
      <c r="AK167" s="56"/>
      <c r="AL167" s="56"/>
      <c r="AM167" s="22"/>
      <c r="AN167" s="22"/>
      <c r="AO167" s="22"/>
      <c r="AP167" s="22"/>
      <c r="AQ167" s="22"/>
      <c r="AR167" s="22"/>
      <c r="AS167" s="22"/>
      <c r="AT167" s="22"/>
      <c r="AU167" s="22"/>
      <c r="AV167" s="22"/>
      <c r="AW167" s="22"/>
      <c r="AX167" s="22"/>
      <c r="AY167" s="22"/>
      <c r="AZ167" s="22"/>
      <c r="BA167" s="22"/>
      <c r="BB167" s="22"/>
      <c r="BC167" s="54"/>
      <c r="BD167" s="59"/>
      <c r="BE167" s="357"/>
      <c r="BF167" s="366"/>
      <c r="BG167" s="366"/>
      <c r="BH167" s="366"/>
      <c r="BI167" s="357"/>
      <c r="BJ167" s="366"/>
      <c r="BK167" s="366"/>
      <c r="BL167" s="366"/>
      <c r="BM167" s="357"/>
      <c r="BN167" s="366"/>
      <c r="BO167" s="366"/>
      <c r="BP167" s="368"/>
      <c r="BQ167" s="53"/>
      <c r="BR167" s="10"/>
    </row>
    <row r="168" spans="1:70" ht="15.6" customHeight="1">
      <c r="A168" s="11"/>
      <c r="B168" s="11"/>
      <c r="C168" s="50"/>
      <c r="D168" s="496"/>
      <c r="E168" s="496"/>
      <c r="F168" s="496"/>
      <c r="G168" s="496"/>
      <c r="H168" s="496"/>
      <c r="I168" s="496"/>
      <c r="J168" s="496"/>
      <c r="K168" s="496"/>
      <c r="L168" s="496"/>
      <c r="M168" s="504"/>
      <c r="N168" s="457"/>
      <c r="O168" s="458"/>
      <c r="P168" s="458"/>
      <c r="Q168" s="459"/>
      <c r="R168" s="27"/>
      <c r="S168" s="27"/>
      <c r="T168" s="27"/>
      <c r="U168" s="466"/>
      <c r="V168" s="467"/>
      <c r="W168" s="467"/>
      <c r="X168" s="467"/>
      <c r="Y168" s="467"/>
      <c r="Z168" s="467"/>
      <c r="AA168" s="467"/>
      <c r="AB168" s="467"/>
      <c r="AC168" s="467"/>
      <c r="AD168" s="467"/>
      <c r="AE168" s="467"/>
      <c r="AF168" s="467"/>
      <c r="AG168" s="467"/>
      <c r="AH168" s="467"/>
      <c r="AI168" s="467"/>
      <c r="AJ168" s="468"/>
      <c r="AK168" s="56"/>
      <c r="AL168" s="56"/>
      <c r="AM168" s="22"/>
      <c r="AN168" s="22"/>
      <c r="AO168" s="22"/>
      <c r="AP168" s="22"/>
      <c r="AQ168" s="22"/>
      <c r="AR168" s="22"/>
      <c r="AS168" s="22"/>
      <c r="AT168" s="22"/>
      <c r="AU168" s="22"/>
      <c r="AV168" s="22"/>
      <c r="AW168" s="22"/>
      <c r="AX168" s="22"/>
      <c r="AY168" s="22"/>
      <c r="AZ168" s="22"/>
      <c r="BA168" s="22"/>
      <c r="BB168" s="22"/>
      <c r="BC168" s="54"/>
      <c r="BD168" s="59"/>
      <c r="BE168" s="369"/>
      <c r="BF168" s="370"/>
      <c r="BG168" s="370"/>
      <c r="BH168" s="370"/>
      <c r="BI168" s="369"/>
      <c r="BJ168" s="370"/>
      <c r="BK168" s="370"/>
      <c r="BL168" s="370"/>
      <c r="BM168" s="369"/>
      <c r="BN168" s="370"/>
      <c r="BO168" s="370"/>
      <c r="BP168" s="371"/>
      <c r="BQ168" s="53"/>
      <c r="BR168" s="10"/>
    </row>
    <row r="169" spans="1:70" ht="15.6" customHeight="1">
      <c r="A169" s="11"/>
      <c r="B169" s="11"/>
      <c r="C169" s="50"/>
      <c r="D169" s="25"/>
      <c r="E169" s="25"/>
      <c r="F169" s="25"/>
      <c r="G169" s="25"/>
      <c r="H169" s="25"/>
      <c r="I169" s="25"/>
      <c r="J169" s="25"/>
      <c r="K169" s="25"/>
      <c r="L169" s="25"/>
      <c r="M169" s="25"/>
      <c r="N169" s="27"/>
      <c r="O169" s="27"/>
      <c r="P169" s="27"/>
      <c r="Q169" s="27"/>
      <c r="R169" s="27"/>
      <c r="S169" s="27"/>
      <c r="T169" s="27"/>
      <c r="U169" s="27"/>
      <c r="V169" s="27"/>
      <c r="W169" s="27"/>
      <c r="X169" s="40"/>
      <c r="Y169" s="40"/>
      <c r="Z169" s="40"/>
      <c r="AA169" s="29"/>
      <c r="AB169" s="29"/>
      <c r="AC169" s="29"/>
      <c r="AD169" s="29"/>
      <c r="AE169" s="29"/>
      <c r="AF169" s="29"/>
      <c r="AG169" s="29"/>
      <c r="AH169" s="29"/>
      <c r="AI169" s="29"/>
      <c r="AJ169" s="40"/>
      <c r="AK169" s="40"/>
      <c r="AL169" s="40"/>
      <c r="AM169" s="22"/>
      <c r="AN169" s="22"/>
      <c r="AO169" s="22"/>
      <c r="AP169" s="22"/>
      <c r="AQ169" s="22"/>
      <c r="AR169" s="22"/>
      <c r="AS169" s="22"/>
      <c r="AT169" s="22"/>
      <c r="AU169" s="22"/>
      <c r="AV169" s="22"/>
      <c r="AW169" s="22"/>
      <c r="AX169" s="22"/>
      <c r="AY169" s="22"/>
      <c r="AZ169" s="22"/>
      <c r="BA169" s="22"/>
      <c r="BB169" s="22"/>
      <c r="BC169" s="40"/>
      <c r="BD169" s="40"/>
      <c r="BE169" s="40"/>
      <c r="BF169" s="40"/>
      <c r="BG169" s="40"/>
      <c r="BH169" s="40"/>
      <c r="BI169" s="40"/>
      <c r="BJ169" s="40"/>
      <c r="BK169" s="40"/>
      <c r="BL169" s="40"/>
      <c r="BM169" s="40"/>
      <c r="BN169" s="40"/>
      <c r="BO169" s="40"/>
      <c r="BP169" s="40"/>
      <c r="BQ169" s="53"/>
      <c r="BR169" s="10"/>
    </row>
    <row r="170" spans="1:70" ht="18.600000000000001" customHeight="1">
      <c r="A170" s="11"/>
      <c r="B170" s="11"/>
      <c r="C170" s="50"/>
      <c r="D170" s="25"/>
      <c r="E170" s="25"/>
      <c r="F170" s="25"/>
      <c r="G170" s="25"/>
      <c r="H170" s="25"/>
      <c r="I170" s="25"/>
      <c r="J170" s="25"/>
      <c r="K170" s="25"/>
      <c r="L170" s="25"/>
      <c r="M170" s="25"/>
      <c r="N170" s="27"/>
      <c r="O170" s="27"/>
      <c r="P170" s="27"/>
      <c r="Q170" s="27"/>
      <c r="R170" s="27"/>
      <c r="S170" s="27"/>
      <c r="T170" s="27"/>
      <c r="U170" s="23" t="s">
        <v>49</v>
      </c>
      <c r="V170" s="27"/>
      <c r="W170" s="27"/>
      <c r="X170" s="28"/>
      <c r="Y170" s="28"/>
      <c r="Z170" s="28"/>
      <c r="AA170" s="29"/>
      <c r="AB170" s="30"/>
      <c r="AC170" s="29"/>
      <c r="AD170" s="29"/>
      <c r="AE170" s="29"/>
      <c r="AF170" s="29"/>
      <c r="AG170" s="29"/>
      <c r="AH170" s="29"/>
      <c r="AI170" s="29"/>
      <c r="AJ170" s="29"/>
      <c r="AK170" s="29"/>
      <c r="AL170" s="29"/>
      <c r="AM170" s="23" t="s">
        <v>8</v>
      </c>
      <c r="AN170" s="29"/>
      <c r="AO170" s="29"/>
      <c r="AP170" s="29"/>
      <c r="AQ170" s="29"/>
      <c r="AR170" s="29"/>
      <c r="AS170" s="29"/>
      <c r="AT170" s="29"/>
      <c r="AU170" s="29"/>
      <c r="AV170" s="29"/>
      <c r="AW170" s="29"/>
      <c r="AX170" s="29"/>
      <c r="AY170" s="29"/>
      <c r="AZ170" s="22"/>
      <c r="BA170" s="22"/>
      <c r="BB170" s="22"/>
      <c r="BC170" s="22"/>
      <c r="BD170" s="22"/>
      <c r="BE170" s="22"/>
      <c r="BF170" s="22"/>
      <c r="BG170" s="22"/>
      <c r="BH170" s="22"/>
      <c r="BI170" s="22"/>
      <c r="BJ170" s="22"/>
      <c r="BK170" s="22"/>
      <c r="BL170" s="22"/>
      <c r="BM170" s="22"/>
      <c r="BN170" s="22"/>
      <c r="BO170" s="22"/>
      <c r="BP170" s="40"/>
      <c r="BQ170" s="53"/>
      <c r="BR170" s="10"/>
    </row>
    <row r="171" spans="1:70" ht="15.6" customHeight="1">
      <c r="A171" s="11"/>
      <c r="B171" s="11"/>
      <c r="C171" s="50"/>
      <c r="D171" s="496" t="s">
        <v>7</v>
      </c>
      <c r="E171" s="496"/>
      <c r="F171" s="496"/>
      <c r="G171" s="496"/>
      <c r="H171" s="496"/>
      <c r="I171" s="496"/>
      <c r="J171" s="496"/>
      <c r="K171" s="496"/>
      <c r="L171" s="496"/>
      <c r="M171" s="504"/>
      <c r="N171" s="451" t="str">
        <f>IF(回答表!AD52="○","○","")</f>
        <v/>
      </c>
      <c r="O171" s="452"/>
      <c r="P171" s="452"/>
      <c r="Q171" s="453"/>
      <c r="R171" s="27"/>
      <c r="S171" s="27"/>
      <c r="T171" s="27"/>
      <c r="U171" s="460" t="str">
        <f>IF(回答表!AD52="○",回答表!B340,"")</f>
        <v/>
      </c>
      <c r="V171" s="461"/>
      <c r="W171" s="461"/>
      <c r="X171" s="461"/>
      <c r="Y171" s="461"/>
      <c r="Z171" s="461"/>
      <c r="AA171" s="461"/>
      <c r="AB171" s="461"/>
      <c r="AC171" s="461"/>
      <c r="AD171" s="461"/>
      <c r="AE171" s="461"/>
      <c r="AF171" s="461"/>
      <c r="AG171" s="461"/>
      <c r="AH171" s="461"/>
      <c r="AI171" s="461"/>
      <c r="AJ171" s="462"/>
      <c r="AK171" s="65"/>
      <c r="AL171" s="65"/>
      <c r="AM171" s="460" t="str">
        <f>IF(回答表!AD52="○",回答表!B346,"")</f>
        <v/>
      </c>
      <c r="AN171" s="461"/>
      <c r="AO171" s="461"/>
      <c r="AP171" s="461"/>
      <c r="AQ171" s="461"/>
      <c r="AR171" s="461"/>
      <c r="AS171" s="461"/>
      <c r="AT171" s="461"/>
      <c r="AU171" s="461"/>
      <c r="AV171" s="461"/>
      <c r="AW171" s="461"/>
      <c r="AX171" s="461"/>
      <c r="AY171" s="461"/>
      <c r="AZ171" s="461"/>
      <c r="BA171" s="461"/>
      <c r="BB171" s="461"/>
      <c r="BC171" s="461"/>
      <c r="BD171" s="461"/>
      <c r="BE171" s="461"/>
      <c r="BF171" s="461"/>
      <c r="BG171" s="461"/>
      <c r="BH171" s="461"/>
      <c r="BI171" s="461"/>
      <c r="BJ171" s="461"/>
      <c r="BK171" s="461"/>
      <c r="BL171" s="461"/>
      <c r="BM171" s="461"/>
      <c r="BN171" s="461"/>
      <c r="BO171" s="461"/>
      <c r="BP171" s="462"/>
      <c r="BQ171" s="53"/>
      <c r="BR171" s="10"/>
    </row>
    <row r="172" spans="1:70" ht="15.6" customHeight="1">
      <c r="A172" s="11"/>
      <c r="B172" s="11"/>
      <c r="C172" s="50"/>
      <c r="D172" s="496"/>
      <c r="E172" s="496"/>
      <c r="F172" s="496"/>
      <c r="G172" s="496"/>
      <c r="H172" s="496"/>
      <c r="I172" s="496"/>
      <c r="J172" s="496"/>
      <c r="K172" s="496"/>
      <c r="L172" s="496"/>
      <c r="M172" s="504"/>
      <c r="N172" s="454"/>
      <c r="O172" s="455"/>
      <c r="P172" s="455"/>
      <c r="Q172" s="456"/>
      <c r="R172" s="27"/>
      <c r="S172" s="27"/>
      <c r="T172" s="27"/>
      <c r="U172" s="463"/>
      <c r="V172" s="464"/>
      <c r="W172" s="464"/>
      <c r="X172" s="464"/>
      <c r="Y172" s="464"/>
      <c r="Z172" s="464"/>
      <c r="AA172" s="464"/>
      <c r="AB172" s="464"/>
      <c r="AC172" s="464"/>
      <c r="AD172" s="464"/>
      <c r="AE172" s="464"/>
      <c r="AF172" s="464"/>
      <c r="AG172" s="464"/>
      <c r="AH172" s="464"/>
      <c r="AI172" s="464"/>
      <c r="AJ172" s="465"/>
      <c r="AK172" s="65"/>
      <c r="AL172" s="65"/>
      <c r="AM172" s="463"/>
      <c r="AN172" s="464"/>
      <c r="AO172" s="464"/>
      <c r="AP172" s="464"/>
      <c r="AQ172" s="464"/>
      <c r="AR172" s="464"/>
      <c r="AS172" s="464"/>
      <c r="AT172" s="464"/>
      <c r="AU172" s="464"/>
      <c r="AV172" s="464"/>
      <c r="AW172" s="464"/>
      <c r="AX172" s="464"/>
      <c r="AY172" s="464"/>
      <c r="AZ172" s="464"/>
      <c r="BA172" s="464"/>
      <c r="BB172" s="464"/>
      <c r="BC172" s="464"/>
      <c r="BD172" s="464"/>
      <c r="BE172" s="464"/>
      <c r="BF172" s="464"/>
      <c r="BG172" s="464"/>
      <c r="BH172" s="464"/>
      <c r="BI172" s="464"/>
      <c r="BJ172" s="464"/>
      <c r="BK172" s="464"/>
      <c r="BL172" s="464"/>
      <c r="BM172" s="464"/>
      <c r="BN172" s="464"/>
      <c r="BO172" s="464"/>
      <c r="BP172" s="465"/>
      <c r="BQ172" s="53"/>
      <c r="BR172" s="10"/>
    </row>
    <row r="173" spans="1:70" ht="15.6" customHeight="1">
      <c r="A173" s="11"/>
      <c r="B173" s="11"/>
      <c r="C173" s="50"/>
      <c r="D173" s="496"/>
      <c r="E173" s="496"/>
      <c r="F173" s="496"/>
      <c r="G173" s="496"/>
      <c r="H173" s="496"/>
      <c r="I173" s="496"/>
      <c r="J173" s="496"/>
      <c r="K173" s="496"/>
      <c r="L173" s="496"/>
      <c r="M173" s="504"/>
      <c r="N173" s="454"/>
      <c r="O173" s="455"/>
      <c r="P173" s="455"/>
      <c r="Q173" s="456"/>
      <c r="R173" s="27"/>
      <c r="S173" s="27"/>
      <c r="T173" s="27"/>
      <c r="U173" s="463"/>
      <c r="V173" s="464"/>
      <c r="W173" s="464"/>
      <c r="X173" s="464"/>
      <c r="Y173" s="464"/>
      <c r="Z173" s="464"/>
      <c r="AA173" s="464"/>
      <c r="AB173" s="464"/>
      <c r="AC173" s="464"/>
      <c r="AD173" s="464"/>
      <c r="AE173" s="464"/>
      <c r="AF173" s="464"/>
      <c r="AG173" s="464"/>
      <c r="AH173" s="464"/>
      <c r="AI173" s="464"/>
      <c r="AJ173" s="465"/>
      <c r="AK173" s="65"/>
      <c r="AL173" s="65"/>
      <c r="AM173" s="463"/>
      <c r="AN173" s="464"/>
      <c r="AO173" s="464"/>
      <c r="AP173" s="464"/>
      <c r="AQ173" s="464"/>
      <c r="AR173" s="464"/>
      <c r="AS173" s="464"/>
      <c r="AT173" s="464"/>
      <c r="AU173" s="464"/>
      <c r="AV173" s="464"/>
      <c r="AW173" s="464"/>
      <c r="AX173" s="464"/>
      <c r="AY173" s="464"/>
      <c r="AZ173" s="464"/>
      <c r="BA173" s="464"/>
      <c r="BB173" s="464"/>
      <c r="BC173" s="464"/>
      <c r="BD173" s="464"/>
      <c r="BE173" s="464"/>
      <c r="BF173" s="464"/>
      <c r="BG173" s="464"/>
      <c r="BH173" s="464"/>
      <c r="BI173" s="464"/>
      <c r="BJ173" s="464"/>
      <c r="BK173" s="464"/>
      <c r="BL173" s="464"/>
      <c r="BM173" s="464"/>
      <c r="BN173" s="464"/>
      <c r="BO173" s="464"/>
      <c r="BP173" s="465"/>
      <c r="BQ173" s="53"/>
      <c r="BR173" s="10"/>
    </row>
    <row r="174" spans="1:70" ht="15.6" customHeight="1">
      <c r="A174" s="11"/>
      <c r="B174" s="11"/>
      <c r="C174" s="50"/>
      <c r="D174" s="496"/>
      <c r="E174" s="496"/>
      <c r="F174" s="496"/>
      <c r="G174" s="496"/>
      <c r="H174" s="496"/>
      <c r="I174" s="496"/>
      <c r="J174" s="496"/>
      <c r="K174" s="496"/>
      <c r="L174" s="496"/>
      <c r="M174" s="504"/>
      <c r="N174" s="457"/>
      <c r="O174" s="458"/>
      <c r="P174" s="458"/>
      <c r="Q174" s="459"/>
      <c r="R174" s="27"/>
      <c r="S174" s="27"/>
      <c r="T174" s="27"/>
      <c r="U174" s="466"/>
      <c r="V174" s="467"/>
      <c r="W174" s="467"/>
      <c r="X174" s="467"/>
      <c r="Y174" s="467"/>
      <c r="Z174" s="467"/>
      <c r="AA174" s="467"/>
      <c r="AB174" s="467"/>
      <c r="AC174" s="467"/>
      <c r="AD174" s="467"/>
      <c r="AE174" s="467"/>
      <c r="AF174" s="467"/>
      <c r="AG174" s="467"/>
      <c r="AH174" s="467"/>
      <c r="AI174" s="467"/>
      <c r="AJ174" s="468"/>
      <c r="AK174" s="65"/>
      <c r="AL174" s="65"/>
      <c r="AM174" s="466"/>
      <c r="AN174" s="467"/>
      <c r="AO174" s="467"/>
      <c r="AP174" s="467"/>
      <c r="AQ174" s="467"/>
      <c r="AR174" s="467"/>
      <c r="AS174" s="467"/>
      <c r="AT174" s="467"/>
      <c r="AU174" s="467"/>
      <c r="AV174" s="467"/>
      <c r="AW174" s="467"/>
      <c r="AX174" s="467"/>
      <c r="AY174" s="467"/>
      <c r="AZ174" s="467"/>
      <c r="BA174" s="467"/>
      <c r="BB174" s="467"/>
      <c r="BC174" s="467"/>
      <c r="BD174" s="467"/>
      <c r="BE174" s="467"/>
      <c r="BF174" s="467"/>
      <c r="BG174" s="467"/>
      <c r="BH174" s="467"/>
      <c r="BI174" s="467"/>
      <c r="BJ174" s="467"/>
      <c r="BK174" s="467"/>
      <c r="BL174" s="467"/>
      <c r="BM174" s="467"/>
      <c r="BN174" s="467"/>
      <c r="BO174" s="467"/>
      <c r="BP174" s="468"/>
      <c r="BQ174" s="53"/>
      <c r="BR174" s="10"/>
    </row>
    <row r="175" spans="1:70" ht="15.6" customHeight="1">
      <c r="A175" s="11"/>
      <c r="B175" s="1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4"/>
      <c r="BR175" s="10"/>
    </row>
    <row r="176" spans="1:70" s="13" customFormat="1" ht="15.6" customHeight="1">
      <c r="A176" s="10"/>
      <c r="B176" s="10"/>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10"/>
    </row>
    <row r="177" spans="1:70" ht="15.6" customHeight="1">
      <c r="A177" s="11"/>
      <c r="B177" s="11"/>
      <c r="C177" s="45"/>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94"/>
      <c r="AS177" s="494"/>
      <c r="AT177" s="494"/>
      <c r="AU177" s="494"/>
      <c r="AV177" s="494"/>
      <c r="AW177" s="494"/>
      <c r="AX177" s="494"/>
      <c r="AY177" s="494"/>
      <c r="AZ177" s="494"/>
      <c r="BA177" s="494"/>
      <c r="BB177" s="494"/>
      <c r="BC177" s="47"/>
      <c r="BD177" s="48"/>
      <c r="BE177" s="48"/>
      <c r="BF177" s="48"/>
      <c r="BG177" s="48"/>
      <c r="BH177" s="48"/>
      <c r="BI177" s="48"/>
      <c r="BJ177" s="48"/>
      <c r="BK177" s="48"/>
      <c r="BL177" s="48"/>
      <c r="BM177" s="48"/>
      <c r="BN177" s="48"/>
      <c r="BO177" s="48"/>
      <c r="BP177" s="48"/>
      <c r="BQ177" s="49"/>
      <c r="BR177" s="10"/>
    </row>
    <row r="178" spans="1:70" ht="15.6" customHeight="1">
      <c r="A178" s="8"/>
      <c r="B178" s="8"/>
      <c r="C178" s="50"/>
      <c r="D178" s="27"/>
      <c r="E178" s="27"/>
      <c r="F178" s="27"/>
      <c r="G178" s="27"/>
      <c r="H178" s="27"/>
      <c r="I178" s="27"/>
      <c r="J178" s="27"/>
      <c r="K178" s="27"/>
      <c r="L178" s="27"/>
      <c r="M178" s="27"/>
      <c r="N178" s="27"/>
      <c r="O178" s="27"/>
      <c r="P178" s="27"/>
      <c r="Q178" s="27"/>
      <c r="R178" s="27"/>
      <c r="S178" s="27"/>
      <c r="T178" s="27"/>
      <c r="U178" s="27"/>
      <c r="V178" s="27"/>
      <c r="W178" s="27"/>
      <c r="X178" s="40"/>
      <c r="Y178" s="40"/>
      <c r="Z178" s="40"/>
      <c r="AA178" s="22"/>
      <c r="AB178" s="54"/>
      <c r="AC178" s="54"/>
      <c r="AD178" s="54"/>
      <c r="AE178" s="54"/>
      <c r="AF178" s="54"/>
      <c r="AG178" s="54"/>
      <c r="AH178" s="54"/>
      <c r="AI178" s="54"/>
      <c r="AJ178" s="54"/>
      <c r="AK178" s="54"/>
      <c r="AL178" s="54"/>
      <c r="AM178" s="54"/>
      <c r="AN178" s="52"/>
      <c r="AO178" s="54"/>
      <c r="AP178" s="55"/>
      <c r="AQ178" s="55"/>
      <c r="AR178" s="520"/>
      <c r="AS178" s="520"/>
      <c r="AT178" s="520"/>
      <c r="AU178" s="520"/>
      <c r="AV178" s="520"/>
      <c r="AW178" s="520"/>
      <c r="AX178" s="520"/>
      <c r="AY178" s="520"/>
      <c r="AZ178" s="520"/>
      <c r="BA178" s="520"/>
      <c r="BB178" s="520"/>
      <c r="BC178" s="51"/>
      <c r="BD178" s="22"/>
      <c r="BE178" s="22"/>
      <c r="BF178" s="22"/>
      <c r="BG178" s="22"/>
      <c r="BH178" s="22"/>
      <c r="BI178" s="22"/>
      <c r="BJ178" s="22"/>
      <c r="BK178" s="22"/>
      <c r="BL178" s="22"/>
      <c r="BM178" s="29"/>
      <c r="BN178" s="29"/>
      <c r="BO178" s="29"/>
      <c r="BP178" s="52"/>
      <c r="BQ178" s="53"/>
      <c r="BR178" s="10"/>
    </row>
    <row r="179" spans="1:70" ht="15.6" customHeight="1">
      <c r="A179" s="8"/>
      <c r="B179" s="8"/>
      <c r="C179" s="50"/>
      <c r="D179" s="419" t="s">
        <v>23</v>
      </c>
      <c r="E179" s="420"/>
      <c r="F179" s="420"/>
      <c r="G179" s="420"/>
      <c r="H179" s="420"/>
      <c r="I179" s="420"/>
      <c r="J179" s="420"/>
      <c r="K179" s="420"/>
      <c r="L179" s="420"/>
      <c r="M179" s="420"/>
      <c r="N179" s="420"/>
      <c r="O179" s="420"/>
      <c r="P179" s="420"/>
      <c r="Q179" s="421"/>
      <c r="R179" s="425" t="s">
        <v>53</v>
      </c>
      <c r="S179" s="426"/>
      <c r="T179" s="426"/>
      <c r="U179" s="426"/>
      <c r="V179" s="426"/>
      <c r="W179" s="426"/>
      <c r="X179" s="426"/>
      <c r="Y179" s="426"/>
      <c r="Z179" s="426"/>
      <c r="AA179" s="426"/>
      <c r="AB179" s="426"/>
      <c r="AC179" s="426"/>
      <c r="AD179" s="426"/>
      <c r="AE179" s="426"/>
      <c r="AF179" s="426"/>
      <c r="AG179" s="426"/>
      <c r="AH179" s="426"/>
      <c r="AI179" s="426"/>
      <c r="AJ179" s="426"/>
      <c r="AK179" s="426"/>
      <c r="AL179" s="426"/>
      <c r="AM179" s="426"/>
      <c r="AN179" s="426"/>
      <c r="AO179" s="426"/>
      <c r="AP179" s="426"/>
      <c r="AQ179" s="426"/>
      <c r="AR179" s="426"/>
      <c r="AS179" s="426"/>
      <c r="AT179" s="426"/>
      <c r="AU179" s="426"/>
      <c r="AV179" s="426"/>
      <c r="AW179" s="426"/>
      <c r="AX179" s="426"/>
      <c r="AY179" s="426"/>
      <c r="AZ179" s="426"/>
      <c r="BA179" s="426"/>
      <c r="BB179" s="427"/>
      <c r="BC179" s="51"/>
      <c r="BD179" s="22"/>
      <c r="BE179" s="22"/>
      <c r="BF179" s="22"/>
      <c r="BG179" s="22"/>
      <c r="BH179" s="22"/>
      <c r="BI179" s="22"/>
      <c r="BJ179" s="22"/>
      <c r="BK179" s="22"/>
      <c r="BL179" s="22"/>
      <c r="BM179" s="29"/>
      <c r="BN179" s="29"/>
      <c r="BO179" s="29"/>
      <c r="BP179" s="52"/>
      <c r="BQ179" s="53"/>
      <c r="BR179" s="10"/>
    </row>
    <row r="180" spans="1:70" ht="15.6" customHeight="1">
      <c r="A180" s="8"/>
      <c r="B180" s="8"/>
      <c r="C180" s="50"/>
      <c r="D180" s="422"/>
      <c r="E180" s="423"/>
      <c r="F180" s="423"/>
      <c r="G180" s="423"/>
      <c r="H180" s="423"/>
      <c r="I180" s="423"/>
      <c r="J180" s="423"/>
      <c r="K180" s="423"/>
      <c r="L180" s="423"/>
      <c r="M180" s="423"/>
      <c r="N180" s="423"/>
      <c r="O180" s="423"/>
      <c r="P180" s="423"/>
      <c r="Q180" s="424"/>
      <c r="R180" s="428"/>
      <c r="S180" s="429"/>
      <c r="T180" s="429"/>
      <c r="U180" s="429"/>
      <c r="V180" s="429"/>
      <c r="W180" s="429"/>
      <c r="X180" s="429"/>
      <c r="Y180" s="429"/>
      <c r="Z180" s="429"/>
      <c r="AA180" s="429"/>
      <c r="AB180" s="429"/>
      <c r="AC180" s="429"/>
      <c r="AD180" s="429"/>
      <c r="AE180" s="429"/>
      <c r="AF180" s="429"/>
      <c r="AG180" s="429"/>
      <c r="AH180" s="429"/>
      <c r="AI180" s="429"/>
      <c r="AJ180" s="429"/>
      <c r="AK180" s="429"/>
      <c r="AL180" s="429"/>
      <c r="AM180" s="429"/>
      <c r="AN180" s="429"/>
      <c r="AO180" s="429"/>
      <c r="AP180" s="429"/>
      <c r="AQ180" s="429"/>
      <c r="AR180" s="429"/>
      <c r="AS180" s="429"/>
      <c r="AT180" s="429"/>
      <c r="AU180" s="429"/>
      <c r="AV180" s="429"/>
      <c r="AW180" s="429"/>
      <c r="AX180" s="429"/>
      <c r="AY180" s="429"/>
      <c r="AZ180" s="429"/>
      <c r="BA180" s="429"/>
      <c r="BB180" s="430"/>
      <c r="BC180" s="51"/>
      <c r="BD180" s="22"/>
      <c r="BE180" s="22"/>
      <c r="BF180" s="22"/>
      <c r="BG180" s="22"/>
      <c r="BH180" s="22"/>
      <c r="BI180" s="22"/>
      <c r="BJ180" s="22"/>
      <c r="BK180" s="22"/>
      <c r="BL180" s="22"/>
      <c r="BM180" s="29"/>
      <c r="BN180" s="29"/>
      <c r="BO180" s="29"/>
      <c r="BP180" s="52"/>
      <c r="BQ180" s="53"/>
      <c r="BR180" s="10"/>
    </row>
    <row r="181" spans="1:70" ht="15.6" customHeight="1">
      <c r="A181" s="8"/>
      <c r="B181" s="8"/>
      <c r="C181" s="50"/>
      <c r="D181" s="27"/>
      <c r="E181" s="27"/>
      <c r="F181" s="27"/>
      <c r="G181" s="27"/>
      <c r="H181" s="27"/>
      <c r="I181" s="27"/>
      <c r="J181" s="27"/>
      <c r="K181" s="27"/>
      <c r="L181" s="27"/>
      <c r="M181" s="27"/>
      <c r="N181" s="27"/>
      <c r="O181" s="27"/>
      <c r="P181" s="27"/>
      <c r="Q181" s="27"/>
      <c r="R181" s="27"/>
      <c r="S181" s="27"/>
      <c r="T181" s="27"/>
      <c r="U181" s="27"/>
      <c r="V181" s="27"/>
      <c r="W181" s="27"/>
      <c r="X181" s="40"/>
      <c r="Y181" s="40"/>
      <c r="Z181" s="40"/>
      <c r="AA181" s="22"/>
      <c r="AB181" s="54"/>
      <c r="AC181" s="54"/>
      <c r="AD181" s="54"/>
      <c r="AE181" s="54"/>
      <c r="AF181" s="54"/>
      <c r="AG181" s="54"/>
      <c r="AH181" s="54"/>
      <c r="AI181" s="54"/>
      <c r="AJ181" s="54"/>
      <c r="AK181" s="54"/>
      <c r="AL181" s="54"/>
      <c r="AM181" s="54"/>
      <c r="AN181" s="52"/>
      <c r="AO181" s="54"/>
      <c r="AP181" s="55"/>
      <c r="AQ181" s="55"/>
      <c r="AR181" s="152"/>
      <c r="AS181" s="152"/>
      <c r="AT181" s="152"/>
      <c r="AU181" s="152"/>
      <c r="AV181" s="152"/>
      <c r="AW181" s="152"/>
      <c r="AX181" s="152"/>
      <c r="AY181" s="152"/>
      <c r="AZ181" s="152"/>
      <c r="BA181" s="152"/>
      <c r="BB181" s="152"/>
      <c r="BC181" s="51"/>
      <c r="BD181" s="22"/>
      <c r="BE181" s="22"/>
      <c r="BF181" s="22"/>
      <c r="BG181" s="22"/>
      <c r="BH181" s="22"/>
      <c r="BI181" s="22"/>
      <c r="BJ181" s="22"/>
      <c r="BK181" s="22"/>
      <c r="BL181" s="22"/>
      <c r="BM181" s="29"/>
      <c r="BN181" s="29"/>
      <c r="BO181" s="29"/>
      <c r="BP181" s="52"/>
      <c r="BQ181" s="53"/>
      <c r="BR181" s="10"/>
    </row>
    <row r="182" spans="1:70" ht="19.149999999999999" customHeight="1">
      <c r="A182" s="8"/>
      <c r="B182" s="8"/>
      <c r="C182" s="50"/>
      <c r="D182" s="27"/>
      <c r="E182" s="27"/>
      <c r="F182" s="27"/>
      <c r="G182" s="27"/>
      <c r="H182" s="27"/>
      <c r="I182" s="27"/>
      <c r="J182" s="27"/>
      <c r="K182" s="27"/>
      <c r="L182" s="27"/>
      <c r="M182" s="27"/>
      <c r="N182" s="27"/>
      <c r="O182" s="27"/>
      <c r="P182" s="27"/>
      <c r="Q182" s="27"/>
      <c r="R182" s="27"/>
      <c r="S182" s="27"/>
      <c r="T182" s="27"/>
      <c r="U182" s="23" t="s">
        <v>49</v>
      </c>
      <c r="V182" s="27"/>
      <c r="W182" s="27"/>
      <c r="X182" s="28"/>
      <c r="Y182" s="28"/>
      <c r="Z182" s="28"/>
      <c r="AA182" s="29"/>
      <c r="AB182" s="30"/>
      <c r="AC182" s="30"/>
      <c r="AD182" s="30"/>
      <c r="AE182" s="30"/>
      <c r="AF182" s="30"/>
      <c r="AG182" s="30"/>
      <c r="AH182" s="30"/>
      <c r="AI182" s="30"/>
      <c r="AJ182" s="30"/>
      <c r="AK182" s="30"/>
      <c r="AL182" s="30"/>
      <c r="AM182" s="30"/>
      <c r="AN182" s="142" t="s">
        <v>7283</v>
      </c>
      <c r="AO182" s="29"/>
      <c r="AP182" s="29"/>
      <c r="AQ182" s="29"/>
      <c r="AR182" s="29"/>
      <c r="AS182" s="29"/>
      <c r="AT182" s="29"/>
      <c r="AU182" s="29"/>
      <c r="AV182" s="29"/>
      <c r="AW182" s="29"/>
      <c r="AX182" s="31"/>
      <c r="AY182" s="23"/>
      <c r="AZ182" s="23"/>
      <c r="BA182" s="26"/>
      <c r="BB182" s="26"/>
      <c r="BC182" s="51"/>
      <c r="BD182" s="22"/>
      <c r="BE182" s="24" t="s">
        <v>25</v>
      </c>
      <c r="BF182" s="35"/>
      <c r="BG182" s="35"/>
      <c r="BH182" s="35"/>
      <c r="BI182" s="35"/>
      <c r="BJ182" s="35"/>
      <c r="BK182" s="35"/>
      <c r="BL182" s="29"/>
      <c r="BM182" s="29"/>
      <c r="BN182" s="29"/>
      <c r="BO182" s="29"/>
      <c r="BP182" s="31"/>
      <c r="BQ182" s="53"/>
      <c r="BR182" s="10"/>
    </row>
    <row r="183" spans="1:70" ht="15.6" customHeight="1">
      <c r="A183" s="8"/>
      <c r="B183" s="8"/>
      <c r="C183" s="50"/>
      <c r="D183" s="425" t="s">
        <v>26</v>
      </c>
      <c r="E183" s="426"/>
      <c r="F183" s="426"/>
      <c r="G183" s="426"/>
      <c r="H183" s="426"/>
      <c r="I183" s="426"/>
      <c r="J183" s="426"/>
      <c r="K183" s="426"/>
      <c r="L183" s="426"/>
      <c r="M183" s="427"/>
      <c r="N183" s="451" t="str">
        <f>IF(回答表!X53="○","○","")</f>
        <v/>
      </c>
      <c r="O183" s="452"/>
      <c r="P183" s="452"/>
      <c r="Q183" s="453"/>
      <c r="R183" s="27"/>
      <c r="S183" s="27"/>
      <c r="T183" s="27"/>
      <c r="U183" s="460" t="str">
        <f>IF(回答表!X53="○",回答表!B359,IF(回答表!AA53="○",回答表!B379,""))</f>
        <v/>
      </c>
      <c r="V183" s="461"/>
      <c r="W183" s="461"/>
      <c r="X183" s="461"/>
      <c r="Y183" s="461"/>
      <c r="Z183" s="461"/>
      <c r="AA183" s="461"/>
      <c r="AB183" s="461"/>
      <c r="AC183" s="461"/>
      <c r="AD183" s="461"/>
      <c r="AE183" s="461"/>
      <c r="AF183" s="461"/>
      <c r="AG183" s="461"/>
      <c r="AH183" s="461"/>
      <c r="AI183" s="461"/>
      <c r="AJ183" s="462"/>
      <c r="AK183" s="56"/>
      <c r="AL183" s="56"/>
      <c r="AM183" s="56"/>
      <c r="AN183" s="460" t="str">
        <f>IF(回答表!X53="○",回答表!B365,"")</f>
        <v/>
      </c>
      <c r="AO183" s="521"/>
      <c r="AP183" s="521"/>
      <c r="AQ183" s="521"/>
      <c r="AR183" s="521"/>
      <c r="AS183" s="521"/>
      <c r="AT183" s="521"/>
      <c r="AU183" s="521"/>
      <c r="AV183" s="521"/>
      <c r="AW183" s="521"/>
      <c r="AX183" s="521"/>
      <c r="AY183" s="521"/>
      <c r="AZ183" s="521"/>
      <c r="BA183" s="521"/>
      <c r="BB183" s="522"/>
      <c r="BC183" s="54"/>
      <c r="BD183" s="22"/>
      <c r="BE183" s="364" t="s">
        <v>1</v>
      </c>
      <c r="BF183" s="365"/>
      <c r="BG183" s="365"/>
      <c r="BH183" s="365"/>
      <c r="BI183" s="364"/>
      <c r="BJ183" s="365"/>
      <c r="BK183" s="365"/>
      <c r="BL183" s="365"/>
      <c r="BM183" s="364"/>
      <c r="BN183" s="365"/>
      <c r="BO183" s="365"/>
      <c r="BP183" s="367"/>
      <c r="BQ183" s="53"/>
      <c r="BR183" s="10"/>
    </row>
    <row r="184" spans="1:70" ht="15.6" customHeight="1">
      <c r="A184" s="8"/>
      <c r="B184" s="8"/>
      <c r="C184" s="50"/>
      <c r="D184" s="448"/>
      <c r="E184" s="449"/>
      <c r="F184" s="449"/>
      <c r="G184" s="449"/>
      <c r="H184" s="449"/>
      <c r="I184" s="449"/>
      <c r="J184" s="449"/>
      <c r="K184" s="449"/>
      <c r="L184" s="449"/>
      <c r="M184" s="450"/>
      <c r="N184" s="454"/>
      <c r="O184" s="455"/>
      <c r="P184" s="455"/>
      <c r="Q184" s="456"/>
      <c r="R184" s="27"/>
      <c r="S184" s="27"/>
      <c r="T184" s="27"/>
      <c r="U184" s="463"/>
      <c r="V184" s="464"/>
      <c r="W184" s="464"/>
      <c r="X184" s="464"/>
      <c r="Y184" s="464"/>
      <c r="Z184" s="464"/>
      <c r="AA184" s="464"/>
      <c r="AB184" s="464"/>
      <c r="AC184" s="464"/>
      <c r="AD184" s="464"/>
      <c r="AE184" s="464"/>
      <c r="AF184" s="464"/>
      <c r="AG184" s="464"/>
      <c r="AH184" s="464"/>
      <c r="AI184" s="464"/>
      <c r="AJ184" s="465"/>
      <c r="AK184" s="56"/>
      <c r="AL184" s="56"/>
      <c r="AM184" s="56"/>
      <c r="AN184" s="523"/>
      <c r="AO184" s="524"/>
      <c r="AP184" s="524"/>
      <c r="AQ184" s="524"/>
      <c r="AR184" s="524"/>
      <c r="AS184" s="524"/>
      <c r="AT184" s="524"/>
      <c r="AU184" s="524"/>
      <c r="AV184" s="524"/>
      <c r="AW184" s="524"/>
      <c r="AX184" s="524"/>
      <c r="AY184" s="524"/>
      <c r="AZ184" s="524"/>
      <c r="BA184" s="524"/>
      <c r="BB184" s="525"/>
      <c r="BC184" s="54"/>
      <c r="BD184" s="22"/>
      <c r="BE184" s="357"/>
      <c r="BF184" s="366"/>
      <c r="BG184" s="366"/>
      <c r="BH184" s="366"/>
      <c r="BI184" s="357"/>
      <c r="BJ184" s="366"/>
      <c r="BK184" s="366"/>
      <c r="BL184" s="366"/>
      <c r="BM184" s="357"/>
      <c r="BN184" s="366"/>
      <c r="BO184" s="366"/>
      <c r="BP184" s="368"/>
      <c r="BQ184" s="53"/>
      <c r="BR184" s="10"/>
    </row>
    <row r="185" spans="1:70" ht="15.6" customHeight="1">
      <c r="A185" s="8"/>
      <c r="B185" s="8"/>
      <c r="C185" s="50"/>
      <c r="D185" s="448"/>
      <c r="E185" s="449"/>
      <c r="F185" s="449"/>
      <c r="G185" s="449"/>
      <c r="H185" s="449"/>
      <c r="I185" s="449"/>
      <c r="J185" s="449"/>
      <c r="K185" s="449"/>
      <c r="L185" s="449"/>
      <c r="M185" s="450"/>
      <c r="N185" s="454"/>
      <c r="O185" s="455"/>
      <c r="P185" s="455"/>
      <c r="Q185" s="456"/>
      <c r="R185" s="27"/>
      <c r="S185" s="27"/>
      <c r="T185" s="27"/>
      <c r="U185" s="463"/>
      <c r="V185" s="464"/>
      <c r="W185" s="464"/>
      <c r="X185" s="464"/>
      <c r="Y185" s="464"/>
      <c r="Z185" s="464"/>
      <c r="AA185" s="464"/>
      <c r="AB185" s="464"/>
      <c r="AC185" s="464"/>
      <c r="AD185" s="464"/>
      <c r="AE185" s="464"/>
      <c r="AF185" s="464"/>
      <c r="AG185" s="464"/>
      <c r="AH185" s="464"/>
      <c r="AI185" s="464"/>
      <c r="AJ185" s="465"/>
      <c r="AK185" s="56"/>
      <c r="AL185" s="56"/>
      <c r="AM185" s="56"/>
      <c r="AN185" s="523"/>
      <c r="AO185" s="524"/>
      <c r="AP185" s="524"/>
      <c r="AQ185" s="524"/>
      <c r="AR185" s="524"/>
      <c r="AS185" s="524"/>
      <c r="AT185" s="524"/>
      <c r="AU185" s="524"/>
      <c r="AV185" s="524"/>
      <c r="AW185" s="524"/>
      <c r="AX185" s="524"/>
      <c r="AY185" s="524"/>
      <c r="AZ185" s="524"/>
      <c r="BA185" s="524"/>
      <c r="BB185" s="525"/>
      <c r="BC185" s="54"/>
      <c r="BD185" s="22"/>
      <c r="BE185" s="357"/>
      <c r="BF185" s="366"/>
      <c r="BG185" s="366"/>
      <c r="BH185" s="366"/>
      <c r="BI185" s="357"/>
      <c r="BJ185" s="366"/>
      <c r="BK185" s="366"/>
      <c r="BL185" s="366"/>
      <c r="BM185" s="357"/>
      <c r="BN185" s="366"/>
      <c r="BO185" s="366"/>
      <c r="BP185" s="368"/>
      <c r="BQ185" s="53"/>
      <c r="BR185" s="10"/>
    </row>
    <row r="186" spans="1:70" ht="15.6" customHeight="1">
      <c r="A186" s="8"/>
      <c r="B186" s="8"/>
      <c r="C186" s="50"/>
      <c r="D186" s="428"/>
      <c r="E186" s="429"/>
      <c r="F186" s="429"/>
      <c r="G186" s="429"/>
      <c r="H186" s="429"/>
      <c r="I186" s="429"/>
      <c r="J186" s="429"/>
      <c r="K186" s="429"/>
      <c r="L186" s="429"/>
      <c r="M186" s="430"/>
      <c r="N186" s="457"/>
      <c r="O186" s="458"/>
      <c r="P186" s="458"/>
      <c r="Q186" s="459"/>
      <c r="R186" s="27"/>
      <c r="S186" s="27"/>
      <c r="T186" s="27"/>
      <c r="U186" s="463"/>
      <c r="V186" s="464"/>
      <c r="W186" s="464"/>
      <c r="X186" s="464"/>
      <c r="Y186" s="464"/>
      <c r="Z186" s="464"/>
      <c r="AA186" s="464"/>
      <c r="AB186" s="464"/>
      <c r="AC186" s="464"/>
      <c r="AD186" s="464"/>
      <c r="AE186" s="464"/>
      <c r="AF186" s="464"/>
      <c r="AG186" s="464"/>
      <c r="AH186" s="464"/>
      <c r="AI186" s="464"/>
      <c r="AJ186" s="465"/>
      <c r="AK186" s="56"/>
      <c r="AL186" s="56"/>
      <c r="AM186" s="56"/>
      <c r="AN186" s="523"/>
      <c r="AO186" s="524"/>
      <c r="AP186" s="524"/>
      <c r="AQ186" s="524"/>
      <c r="AR186" s="524"/>
      <c r="AS186" s="524"/>
      <c r="AT186" s="524"/>
      <c r="AU186" s="524"/>
      <c r="AV186" s="524"/>
      <c r="AW186" s="524"/>
      <c r="AX186" s="524"/>
      <c r="AY186" s="524"/>
      <c r="AZ186" s="524"/>
      <c r="BA186" s="524"/>
      <c r="BB186" s="525"/>
      <c r="BC186" s="54"/>
      <c r="BD186" s="22"/>
      <c r="BE186" s="357" t="str">
        <f>IF(回答表!X53="○",回答表!E371,IF(回答表!AA53="○",回答表!E385,""))</f>
        <v/>
      </c>
      <c r="BF186" s="366"/>
      <c r="BG186" s="366"/>
      <c r="BH186" s="366"/>
      <c r="BI186" s="357" t="str">
        <f>IF(回答表!X53="○",回答表!E372,IF(回答表!AA53="○",回答表!E386,""))</f>
        <v/>
      </c>
      <c r="BJ186" s="366"/>
      <c r="BK186" s="366"/>
      <c r="BL186" s="368"/>
      <c r="BM186" s="357" t="str">
        <f>IF(回答表!X53="○",回答表!E373,IF(回答表!AA53="○",回答表!E387,""))</f>
        <v/>
      </c>
      <c r="BN186" s="366"/>
      <c r="BO186" s="366"/>
      <c r="BP186" s="368"/>
      <c r="BQ186" s="53"/>
      <c r="BR186" s="10"/>
    </row>
    <row r="187" spans="1:70" ht="15.6" customHeight="1">
      <c r="A187" s="8"/>
      <c r="B187" s="8"/>
      <c r="C187" s="50"/>
      <c r="D187" s="25"/>
      <c r="E187" s="25"/>
      <c r="F187" s="25"/>
      <c r="G187" s="25"/>
      <c r="H187" s="25"/>
      <c r="I187" s="25"/>
      <c r="J187" s="25"/>
      <c r="K187" s="25"/>
      <c r="L187" s="25"/>
      <c r="M187" s="25"/>
      <c r="N187" s="58"/>
      <c r="O187" s="58"/>
      <c r="P187" s="58"/>
      <c r="Q187" s="58"/>
      <c r="R187" s="58"/>
      <c r="S187" s="58"/>
      <c r="T187" s="58"/>
      <c r="U187" s="463"/>
      <c r="V187" s="464"/>
      <c r="W187" s="464"/>
      <c r="X187" s="464"/>
      <c r="Y187" s="464"/>
      <c r="Z187" s="464"/>
      <c r="AA187" s="464"/>
      <c r="AB187" s="464"/>
      <c r="AC187" s="464"/>
      <c r="AD187" s="464"/>
      <c r="AE187" s="464"/>
      <c r="AF187" s="464"/>
      <c r="AG187" s="464"/>
      <c r="AH187" s="464"/>
      <c r="AI187" s="464"/>
      <c r="AJ187" s="465"/>
      <c r="AK187" s="56"/>
      <c r="AL187" s="56"/>
      <c r="AM187" s="56"/>
      <c r="AN187" s="523"/>
      <c r="AO187" s="524"/>
      <c r="AP187" s="524"/>
      <c r="AQ187" s="524"/>
      <c r="AR187" s="524"/>
      <c r="AS187" s="524"/>
      <c r="AT187" s="524"/>
      <c r="AU187" s="524"/>
      <c r="AV187" s="524"/>
      <c r="AW187" s="524"/>
      <c r="AX187" s="524"/>
      <c r="AY187" s="524"/>
      <c r="AZ187" s="524"/>
      <c r="BA187" s="524"/>
      <c r="BB187" s="525"/>
      <c r="BC187" s="54"/>
      <c r="BD187" s="54"/>
      <c r="BE187" s="357"/>
      <c r="BF187" s="366"/>
      <c r="BG187" s="366"/>
      <c r="BH187" s="366"/>
      <c r="BI187" s="357"/>
      <c r="BJ187" s="366"/>
      <c r="BK187" s="366"/>
      <c r="BL187" s="368"/>
      <c r="BM187" s="357"/>
      <c r="BN187" s="366"/>
      <c r="BO187" s="366"/>
      <c r="BP187" s="368"/>
      <c r="BQ187" s="53"/>
      <c r="BR187" s="10"/>
    </row>
    <row r="188" spans="1:70" ht="15.6" customHeight="1">
      <c r="A188" s="8"/>
      <c r="B188" s="8"/>
      <c r="C188" s="50"/>
      <c r="D188" s="25"/>
      <c r="E188" s="25"/>
      <c r="F188" s="25"/>
      <c r="G188" s="25"/>
      <c r="H188" s="25"/>
      <c r="I188" s="25"/>
      <c r="J188" s="25"/>
      <c r="K188" s="25"/>
      <c r="L188" s="25"/>
      <c r="M188" s="25"/>
      <c r="N188" s="58"/>
      <c r="O188" s="58"/>
      <c r="P188" s="58"/>
      <c r="Q188" s="58"/>
      <c r="R188" s="58"/>
      <c r="S188" s="58"/>
      <c r="T188" s="58"/>
      <c r="U188" s="463"/>
      <c r="V188" s="464"/>
      <c r="W188" s="464"/>
      <c r="X188" s="464"/>
      <c r="Y188" s="464"/>
      <c r="Z188" s="464"/>
      <c r="AA188" s="464"/>
      <c r="AB188" s="464"/>
      <c r="AC188" s="464"/>
      <c r="AD188" s="464"/>
      <c r="AE188" s="464"/>
      <c r="AF188" s="464"/>
      <c r="AG188" s="464"/>
      <c r="AH188" s="464"/>
      <c r="AI188" s="464"/>
      <c r="AJ188" s="465"/>
      <c r="AK188" s="56"/>
      <c r="AL188" s="56"/>
      <c r="AM188" s="56"/>
      <c r="AN188" s="523"/>
      <c r="AO188" s="524"/>
      <c r="AP188" s="524"/>
      <c r="AQ188" s="524"/>
      <c r="AR188" s="524"/>
      <c r="AS188" s="524"/>
      <c r="AT188" s="524"/>
      <c r="AU188" s="524"/>
      <c r="AV188" s="524"/>
      <c r="AW188" s="524"/>
      <c r="AX188" s="524"/>
      <c r="AY188" s="524"/>
      <c r="AZ188" s="524"/>
      <c r="BA188" s="524"/>
      <c r="BB188" s="525"/>
      <c r="BC188" s="54"/>
      <c r="BD188" s="22"/>
      <c r="BE188" s="357"/>
      <c r="BF188" s="366"/>
      <c r="BG188" s="366"/>
      <c r="BH188" s="366"/>
      <c r="BI188" s="357"/>
      <c r="BJ188" s="366"/>
      <c r="BK188" s="366"/>
      <c r="BL188" s="368"/>
      <c r="BM188" s="357"/>
      <c r="BN188" s="366"/>
      <c r="BO188" s="366"/>
      <c r="BP188" s="368"/>
      <c r="BQ188" s="53"/>
      <c r="BR188" s="10"/>
    </row>
    <row r="189" spans="1:70" ht="15.6" customHeight="1">
      <c r="A189" s="8"/>
      <c r="B189" s="8"/>
      <c r="C189" s="50"/>
      <c r="D189" s="479" t="s">
        <v>10</v>
      </c>
      <c r="E189" s="480"/>
      <c r="F189" s="480"/>
      <c r="G189" s="480"/>
      <c r="H189" s="480"/>
      <c r="I189" s="480"/>
      <c r="J189" s="480"/>
      <c r="K189" s="480"/>
      <c r="L189" s="480"/>
      <c r="M189" s="481"/>
      <c r="N189" s="451" t="str">
        <f>IF(回答表!AA53="○","○","")</f>
        <v/>
      </c>
      <c r="O189" s="452"/>
      <c r="P189" s="452"/>
      <c r="Q189" s="453"/>
      <c r="R189" s="27"/>
      <c r="S189" s="27"/>
      <c r="T189" s="27"/>
      <c r="U189" s="463"/>
      <c r="V189" s="464"/>
      <c r="W189" s="464"/>
      <c r="X189" s="464"/>
      <c r="Y189" s="464"/>
      <c r="Z189" s="464"/>
      <c r="AA189" s="464"/>
      <c r="AB189" s="464"/>
      <c r="AC189" s="464"/>
      <c r="AD189" s="464"/>
      <c r="AE189" s="464"/>
      <c r="AF189" s="464"/>
      <c r="AG189" s="464"/>
      <c r="AH189" s="464"/>
      <c r="AI189" s="464"/>
      <c r="AJ189" s="465"/>
      <c r="AK189" s="56"/>
      <c r="AL189" s="56"/>
      <c r="AM189" s="56"/>
      <c r="AN189" s="523"/>
      <c r="AO189" s="524"/>
      <c r="AP189" s="524"/>
      <c r="AQ189" s="524"/>
      <c r="AR189" s="524"/>
      <c r="AS189" s="524"/>
      <c r="AT189" s="524"/>
      <c r="AU189" s="524"/>
      <c r="AV189" s="524"/>
      <c r="AW189" s="524"/>
      <c r="AX189" s="524"/>
      <c r="AY189" s="524"/>
      <c r="AZ189" s="524"/>
      <c r="BA189" s="524"/>
      <c r="BB189" s="525"/>
      <c r="BC189" s="54"/>
      <c r="BD189" s="59"/>
      <c r="BE189" s="357"/>
      <c r="BF189" s="366"/>
      <c r="BG189" s="366"/>
      <c r="BH189" s="366"/>
      <c r="BI189" s="357"/>
      <c r="BJ189" s="366"/>
      <c r="BK189" s="366"/>
      <c r="BL189" s="368"/>
      <c r="BM189" s="357"/>
      <c r="BN189" s="366"/>
      <c r="BO189" s="366"/>
      <c r="BP189" s="368"/>
      <c r="BQ189" s="53"/>
      <c r="BR189" s="10"/>
    </row>
    <row r="190" spans="1:70" ht="15.6" customHeight="1">
      <c r="A190" s="8"/>
      <c r="B190" s="8"/>
      <c r="C190" s="50"/>
      <c r="D190" s="482"/>
      <c r="E190" s="483"/>
      <c r="F190" s="483"/>
      <c r="G190" s="483"/>
      <c r="H190" s="483"/>
      <c r="I190" s="483"/>
      <c r="J190" s="483"/>
      <c r="K190" s="483"/>
      <c r="L190" s="483"/>
      <c r="M190" s="484"/>
      <c r="N190" s="454"/>
      <c r="O190" s="455"/>
      <c r="P190" s="455"/>
      <c r="Q190" s="456"/>
      <c r="R190" s="27"/>
      <c r="S190" s="27"/>
      <c r="T190" s="27"/>
      <c r="U190" s="463"/>
      <c r="V190" s="464"/>
      <c r="W190" s="464"/>
      <c r="X190" s="464"/>
      <c r="Y190" s="464"/>
      <c r="Z190" s="464"/>
      <c r="AA190" s="464"/>
      <c r="AB190" s="464"/>
      <c r="AC190" s="464"/>
      <c r="AD190" s="464"/>
      <c r="AE190" s="464"/>
      <c r="AF190" s="464"/>
      <c r="AG190" s="464"/>
      <c r="AH190" s="464"/>
      <c r="AI190" s="464"/>
      <c r="AJ190" s="465"/>
      <c r="AK190" s="56"/>
      <c r="AL190" s="56"/>
      <c r="AM190" s="56"/>
      <c r="AN190" s="523"/>
      <c r="AO190" s="524"/>
      <c r="AP190" s="524"/>
      <c r="AQ190" s="524"/>
      <c r="AR190" s="524"/>
      <c r="AS190" s="524"/>
      <c r="AT190" s="524"/>
      <c r="AU190" s="524"/>
      <c r="AV190" s="524"/>
      <c r="AW190" s="524"/>
      <c r="AX190" s="524"/>
      <c r="AY190" s="524"/>
      <c r="AZ190" s="524"/>
      <c r="BA190" s="524"/>
      <c r="BB190" s="525"/>
      <c r="BC190" s="54"/>
      <c r="BD190" s="59"/>
      <c r="BE190" s="357" t="s">
        <v>2</v>
      </c>
      <c r="BF190" s="366"/>
      <c r="BG190" s="366"/>
      <c r="BH190" s="366"/>
      <c r="BI190" s="357" t="s">
        <v>3</v>
      </c>
      <c r="BJ190" s="366"/>
      <c r="BK190" s="366"/>
      <c r="BL190" s="366"/>
      <c r="BM190" s="357" t="s">
        <v>4</v>
      </c>
      <c r="BN190" s="366"/>
      <c r="BO190" s="366"/>
      <c r="BP190" s="368"/>
      <c r="BQ190" s="53"/>
      <c r="BR190" s="10"/>
    </row>
    <row r="191" spans="1:70" ht="15.6" customHeight="1">
      <c r="A191" s="8"/>
      <c r="B191" s="8"/>
      <c r="C191" s="50"/>
      <c r="D191" s="482"/>
      <c r="E191" s="483"/>
      <c r="F191" s="483"/>
      <c r="G191" s="483"/>
      <c r="H191" s="483"/>
      <c r="I191" s="483"/>
      <c r="J191" s="483"/>
      <c r="K191" s="483"/>
      <c r="L191" s="483"/>
      <c r="M191" s="484"/>
      <c r="N191" s="454"/>
      <c r="O191" s="455"/>
      <c r="P191" s="455"/>
      <c r="Q191" s="456"/>
      <c r="R191" s="27"/>
      <c r="S191" s="27"/>
      <c r="T191" s="27"/>
      <c r="U191" s="463"/>
      <c r="V191" s="464"/>
      <c r="W191" s="464"/>
      <c r="X191" s="464"/>
      <c r="Y191" s="464"/>
      <c r="Z191" s="464"/>
      <c r="AA191" s="464"/>
      <c r="AB191" s="464"/>
      <c r="AC191" s="464"/>
      <c r="AD191" s="464"/>
      <c r="AE191" s="464"/>
      <c r="AF191" s="464"/>
      <c r="AG191" s="464"/>
      <c r="AH191" s="464"/>
      <c r="AI191" s="464"/>
      <c r="AJ191" s="465"/>
      <c r="AK191" s="56"/>
      <c r="AL191" s="56"/>
      <c r="AM191" s="56"/>
      <c r="AN191" s="523"/>
      <c r="AO191" s="524"/>
      <c r="AP191" s="524"/>
      <c r="AQ191" s="524"/>
      <c r="AR191" s="524"/>
      <c r="AS191" s="524"/>
      <c r="AT191" s="524"/>
      <c r="AU191" s="524"/>
      <c r="AV191" s="524"/>
      <c r="AW191" s="524"/>
      <c r="AX191" s="524"/>
      <c r="AY191" s="524"/>
      <c r="AZ191" s="524"/>
      <c r="BA191" s="524"/>
      <c r="BB191" s="525"/>
      <c r="BC191" s="54"/>
      <c r="BD191" s="59"/>
      <c r="BE191" s="357"/>
      <c r="BF191" s="366"/>
      <c r="BG191" s="366"/>
      <c r="BH191" s="366"/>
      <c r="BI191" s="357"/>
      <c r="BJ191" s="366"/>
      <c r="BK191" s="366"/>
      <c r="BL191" s="366"/>
      <c r="BM191" s="357"/>
      <c r="BN191" s="366"/>
      <c r="BO191" s="366"/>
      <c r="BP191" s="368"/>
      <c r="BQ191" s="53"/>
      <c r="BR191" s="10"/>
    </row>
    <row r="192" spans="1:70" ht="15.6" customHeight="1">
      <c r="A192" s="8"/>
      <c r="B192" s="8"/>
      <c r="C192" s="50"/>
      <c r="D192" s="485"/>
      <c r="E192" s="486"/>
      <c r="F192" s="486"/>
      <c r="G192" s="486"/>
      <c r="H192" s="486"/>
      <c r="I192" s="486"/>
      <c r="J192" s="486"/>
      <c r="K192" s="486"/>
      <c r="L192" s="486"/>
      <c r="M192" s="487"/>
      <c r="N192" s="457"/>
      <c r="O192" s="458"/>
      <c r="P192" s="458"/>
      <c r="Q192" s="459"/>
      <c r="R192" s="27"/>
      <c r="S192" s="27"/>
      <c r="T192" s="27"/>
      <c r="U192" s="466"/>
      <c r="V192" s="467"/>
      <c r="W192" s="467"/>
      <c r="X192" s="467"/>
      <c r="Y192" s="467"/>
      <c r="Z192" s="467"/>
      <c r="AA192" s="467"/>
      <c r="AB192" s="467"/>
      <c r="AC192" s="467"/>
      <c r="AD192" s="467"/>
      <c r="AE192" s="467"/>
      <c r="AF192" s="467"/>
      <c r="AG192" s="467"/>
      <c r="AH192" s="467"/>
      <c r="AI192" s="467"/>
      <c r="AJ192" s="468"/>
      <c r="AK192" s="56"/>
      <c r="AL192" s="56"/>
      <c r="AM192" s="56"/>
      <c r="AN192" s="526"/>
      <c r="AO192" s="527"/>
      <c r="AP192" s="527"/>
      <c r="AQ192" s="527"/>
      <c r="AR192" s="527"/>
      <c r="AS192" s="527"/>
      <c r="AT192" s="527"/>
      <c r="AU192" s="527"/>
      <c r="AV192" s="527"/>
      <c r="AW192" s="527"/>
      <c r="AX192" s="527"/>
      <c r="AY192" s="527"/>
      <c r="AZ192" s="527"/>
      <c r="BA192" s="527"/>
      <c r="BB192" s="528"/>
      <c r="BC192" s="54"/>
      <c r="BD192" s="59"/>
      <c r="BE192" s="369"/>
      <c r="BF192" s="370"/>
      <c r="BG192" s="370"/>
      <c r="BH192" s="370"/>
      <c r="BI192" s="369"/>
      <c r="BJ192" s="370"/>
      <c r="BK192" s="370"/>
      <c r="BL192" s="370"/>
      <c r="BM192" s="369"/>
      <c r="BN192" s="370"/>
      <c r="BO192" s="370"/>
      <c r="BP192" s="371"/>
      <c r="BQ192" s="53"/>
      <c r="BR192" s="10"/>
    </row>
    <row r="193" spans="1:70" ht="15.6" customHeight="1">
      <c r="A193" s="8"/>
      <c r="B193" s="8"/>
      <c r="C193" s="50"/>
      <c r="D193" s="25"/>
      <c r="E193" s="25"/>
      <c r="F193" s="25"/>
      <c r="G193" s="25"/>
      <c r="H193" s="25"/>
      <c r="I193" s="25"/>
      <c r="J193" s="25"/>
      <c r="K193" s="25"/>
      <c r="L193" s="25"/>
      <c r="M193" s="25"/>
      <c r="N193" s="27"/>
      <c r="O193" s="27"/>
      <c r="P193" s="27"/>
      <c r="Q193" s="27"/>
      <c r="R193" s="27"/>
      <c r="S193" s="27"/>
      <c r="T193" s="27"/>
      <c r="U193" s="27"/>
      <c r="V193" s="27"/>
      <c r="W193" s="27"/>
      <c r="X193" s="40"/>
      <c r="Y193" s="40"/>
      <c r="Z193" s="40"/>
      <c r="AA193" s="29"/>
      <c r="AB193" s="29"/>
      <c r="AC193" s="29"/>
      <c r="AD193" s="29"/>
      <c r="AE193" s="29"/>
      <c r="AF193" s="29"/>
      <c r="AG193" s="29"/>
      <c r="AH193" s="29"/>
      <c r="AI193" s="29"/>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53"/>
      <c r="BR193" s="10"/>
    </row>
    <row r="194" spans="1:70" ht="19.149999999999999" customHeight="1">
      <c r="A194" s="11"/>
      <c r="B194" s="11"/>
      <c r="C194" s="50"/>
      <c r="D194" s="25"/>
      <c r="E194" s="25"/>
      <c r="F194" s="25"/>
      <c r="G194" s="25"/>
      <c r="H194" s="25"/>
      <c r="I194" s="25"/>
      <c r="J194" s="25"/>
      <c r="K194" s="25"/>
      <c r="L194" s="25"/>
      <c r="M194" s="25"/>
      <c r="N194" s="27"/>
      <c r="O194" s="27"/>
      <c r="P194" s="27"/>
      <c r="Q194" s="27"/>
      <c r="R194" s="27"/>
      <c r="S194" s="27"/>
      <c r="T194" s="27"/>
      <c r="U194" s="23" t="s">
        <v>49</v>
      </c>
      <c r="V194" s="27"/>
      <c r="W194" s="27"/>
      <c r="X194" s="28"/>
      <c r="Y194" s="28"/>
      <c r="Z194" s="28"/>
      <c r="AA194" s="29"/>
      <c r="AB194" s="30"/>
      <c r="AC194" s="29"/>
      <c r="AD194" s="29"/>
      <c r="AE194" s="29"/>
      <c r="AF194" s="29"/>
      <c r="AG194" s="29"/>
      <c r="AH194" s="29"/>
      <c r="AI194" s="29"/>
      <c r="AJ194" s="29"/>
      <c r="AK194" s="29"/>
      <c r="AL194" s="29"/>
      <c r="AM194" s="23" t="s">
        <v>8</v>
      </c>
      <c r="AN194" s="29"/>
      <c r="AO194" s="29"/>
      <c r="AP194" s="29"/>
      <c r="AQ194" s="29"/>
      <c r="AR194" s="29"/>
      <c r="AS194" s="29"/>
      <c r="AT194" s="29"/>
      <c r="AU194" s="29"/>
      <c r="AV194" s="29"/>
      <c r="AW194" s="29"/>
      <c r="AX194" s="22"/>
      <c r="AY194" s="22"/>
      <c r="AZ194" s="22"/>
      <c r="BA194" s="22"/>
      <c r="BB194" s="22"/>
      <c r="BC194" s="22"/>
      <c r="BD194" s="22"/>
      <c r="BE194" s="22"/>
      <c r="BF194" s="22"/>
      <c r="BG194" s="22"/>
      <c r="BH194" s="22"/>
      <c r="BI194" s="22"/>
      <c r="BJ194" s="22"/>
      <c r="BK194" s="22"/>
      <c r="BL194" s="22"/>
      <c r="BM194" s="22"/>
      <c r="BN194" s="22"/>
      <c r="BO194" s="22"/>
      <c r="BP194" s="40"/>
      <c r="BQ194" s="53"/>
      <c r="BR194" s="10"/>
    </row>
    <row r="195" spans="1:70" ht="15.6" customHeight="1">
      <c r="A195" s="11"/>
      <c r="B195" s="11"/>
      <c r="C195" s="50"/>
      <c r="D195" s="425" t="s">
        <v>7</v>
      </c>
      <c r="E195" s="426"/>
      <c r="F195" s="426"/>
      <c r="G195" s="426"/>
      <c r="H195" s="426"/>
      <c r="I195" s="426"/>
      <c r="J195" s="426"/>
      <c r="K195" s="426"/>
      <c r="L195" s="426"/>
      <c r="M195" s="427"/>
      <c r="N195" s="451" t="str">
        <f>IF(回答表!AD53="○","○","")</f>
        <v/>
      </c>
      <c r="O195" s="452"/>
      <c r="P195" s="452"/>
      <c r="Q195" s="453"/>
      <c r="R195" s="27"/>
      <c r="S195" s="27"/>
      <c r="T195" s="27"/>
      <c r="U195" s="460" t="str">
        <f>IF(回答表!AD53="○",回答表!B393,"")</f>
        <v/>
      </c>
      <c r="V195" s="461"/>
      <c r="W195" s="461"/>
      <c r="X195" s="461"/>
      <c r="Y195" s="461"/>
      <c r="Z195" s="461"/>
      <c r="AA195" s="461"/>
      <c r="AB195" s="461"/>
      <c r="AC195" s="461"/>
      <c r="AD195" s="461"/>
      <c r="AE195" s="461"/>
      <c r="AF195" s="461"/>
      <c r="AG195" s="461"/>
      <c r="AH195" s="461"/>
      <c r="AI195" s="461"/>
      <c r="AJ195" s="462"/>
      <c r="AK195" s="65"/>
      <c r="AL195" s="65"/>
      <c r="AM195" s="460" t="str">
        <f>IF(回答表!AD53="○",回答表!B399,"")</f>
        <v/>
      </c>
      <c r="AN195" s="461"/>
      <c r="AO195" s="461"/>
      <c r="AP195" s="461"/>
      <c r="AQ195" s="461"/>
      <c r="AR195" s="461"/>
      <c r="AS195" s="461"/>
      <c r="AT195" s="461"/>
      <c r="AU195" s="461"/>
      <c r="AV195" s="461"/>
      <c r="AW195" s="461"/>
      <c r="AX195" s="461"/>
      <c r="AY195" s="461"/>
      <c r="AZ195" s="461"/>
      <c r="BA195" s="461"/>
      <c r="BB195" s="461"/>
      <c r="BC195" s="461"/>
      <c r="BD195" s="461"/>
      <c r="BE195" s="461"/>
      <c r="BF195" s="461"/>
      <c r="BG195" s="461"/>
      <c r="BH195" s="461"/>
      <c r="BI195" s="461"/>
      <c r="BJ195" s="461"/>
      <c r="BK195" s="461"/>
      <c r="BL195" s="461"/>
      <c r="BM195" s="461"/>
      <c r="BN195" s="461"/>
      <c r="BO195" s="461"/>
      <c r="BP195" s="462"/>
      <c r="BQ195" s="53"/>
      <c r="BR195" s="10"/>
    </row>
    <row r="196" spans="1:70" ht="15.6" customHeight="1">
      <c r="A196" s="11"/>
      <c r="B196" s="11"/>
      <c r="C196" s="50"/>
      <c r="D196" s="448"/>
      <c r="E196" s="449"/>
      <c r="F196" s="449"/>
      <c r="G196" s="449"/>
      <c r="H196" s="449"/>
      <c r="I196" s="449"/>
      <c r="J196" s="449"/>
      <c r="K196" s="449"/>
      <c r="L196" s="449"/>
      <c r="M196" s="450"/>
      <c r="N196" s="454"/>
      <c r="O196" s="455"/>
      <c r="P196" s="455"/>
      <c r="Q196" s="456"/>
      <c r="R196" s="27"/>
      <c r="S196" s="27"/>
      <c r="T196" s="27"/>
      <c r="U196" s="463"/>
      <c r="V196" s="464"/>
      <c r="W196" s="464"/>
      <c r="X196" s="464"/>
      <c r="Y196" s="464"/>
      <c r="Z196" s="464"/>
      <c r="AA196" s="464"/>
      <c r="AB196" s="464"/>
      <c r="AC196" s="464"/>
      <c r="AD196" s="464"/>
      <c r="AE196" s="464"/>
      <c r="AF196" s="464"/>
      <c r="AG196" s="464"/>
      <c r="AH196" s="464"/>
      <c r="AI196" s="464"/>
      <c r="AJ196" s="465"/>
      <c r="AK196" s="65"/>
      <c r="AL196" s="65"/>
      <c r="AM196" s="463"/>
      <c r="AN196" s="464"/>
      <c r="AO196" s="464"/>
      <c r="AP196" s="464"/>
      <c r="AQ196" s="464"/>
      <c r="AR196" s="464"/>
      <c r="AS196" s="464"/>
      <c r="AT196" s="464"/>
      <c r="AU196" s="464"/>
      <c r="AV196" s="464"/>
      <c r="AW196" s="464"/>
      <c r="AX196" s="464"/>
      <c r="AY196" s="464"/>
      <c r="AZ196" s="464"/>
      <c r="BA196" s="464"/>
      <c r="BB196" s="464"/>
      <c r="BC196" s="464"/>
      <c r="BD196" s="464"/>
      <c r="BE196" s="464"/>
      <c r="BF196" s="464"/>
      <c r="BG196" s="464"/>
      <c r="BH196" s="464"/>
      <c r="BI196" s="464"/>
      <c r="BJ196" s="464"/>
      <c r="BK196" s="464"/>
      <c r="BL196" s="464"/>
      <c r="BM196" s="464"/>
      <c r="BN196" s="464"/>
      <c r="BO196" s="464"/>
      <c r="BP196" s="465"/>
      <c r="BQ196" s="53"/>
      <c r="BR196" s="10"/>
    </row>
    <row r="197" spans="1:70" ht="15.6" customHeight="1">
      <c r="A197" s="11"/>
      <c r="B197" s="11"/>
      <c r="C197" s="50"/>
      <c r="D197" s="448"/>
      <c r="E197" s="449"/>
      <c r="F197" s="449"/>
      <c r="G197" s="449"/>
      <c r="H197" s="449"/>
      <c r="I197" s="449"/>
      <c r="J197" s="449"/>
      <c r="K197" s="449"/>
      <c r="L197" s="449"/>
      <c r="M197" s="450"/>
      <c r="N197" s="454"/>
      <c r="O197" s="455"/>
      <c r="P197" s="455"/>
      <c r="Q197" s="456"/>
      <c r="R197" s="27"/>
      <c r="S197" s="27"/>
      <c r="T197" s="27"/>
      <c r="U197" s="463"/>
      <c r="V197" s="464"/>
      <c r="W197" s="464"/>
      <c r="X197" s="464"/>
      <c r="Y197" s="464"/>
      <c r="Z197" s="464"/>
      <c r="AA197" s="464"/>
      <c r="AB197" s="464"/>
      <c r="AC197" s="464"/>
      <c r="AD197" s="464"/>
      <c r="AE197" s="464"/>
      <c r="AF197" s="464"/>
      <c r="AG197" s="464"/>
      <c r="AH197" s="464"/>
      <c r="AI197" s="464"/>
      <c r="AJ197" s="465"/>
      <c r="AK197" s="65"/>
      <c r="AL197" s="65"/>
      <c r="AM197" s="463"/>
      <c r="AN197" s="464"/>
      <c r="AO197" s="464"/>
      <c r="AP197" s="464"/>
      <c r="AQ197" s="464"/>
      <c r="AR197" s="464"/>
      <c r="AS197" s="464"/>
      <c r="AT197" s="464"/>
      <c r="AU197" s="464"/>
      <c r="AV197" s="464"/>
      <c r="AW197" s="464"/>
      <c r="AX197" s="464"/>
      <c r="AY197" s="464"/>
      <c r="AZ197" s="464"/>
      <c r="BA197" s="464"/>
      <c r="BB197" s="464"/>
      <c r="BC197" s="464"/>
      <c r="BD197" s="464"/>
      <c r="BE197" s="464"/>
      <c r="BF197" s="464"/>
      <c r="BG197" s="464"/>
      <c r="BH197" s="464"/>
      <c r="BI197" s="464"/>
      <c r="BJ197" s="464"/>
      <c r="BK197" s="464"/>
      <c r="BL197" s="464"/>
      <c r="BM197" s="464"/>
      <c r="BN197" s="464"/>
      <c r="BO197" s="464"/>
      <c r="BP197" s="465"/>
      <c r="BQ197" s="53"/>
      <c r="BR197" s="10"/>
    </row>
    <row r="198" spans="1:70" ht="15.6" customHeight="1">
      <c r="A198" s="11"/>
      <c r="B198" s="11"/>
      <c r="C198" s="50"/>
      <c r="D198" s="428"/>
      <c r="E198" s="429"/>
      <c r="F198" s="429"/>
      <c r="G198" s="429"/>
      <c r="H198" s="429"/>
      <c r="I198" s="429"/>
      <c r="J198" s="429"/>
      <c r="K198" s="429"/>
      <c r="L198" s="429"/>
      <c r="M198" s="430"/>
      <c r="N198" s="457"/>
      <c r="O198" s="458"/>
      <c r="P198" s="458"/>
      <c r="Q198" s="459"/>
      <c r="R198" s="27"/>
      <c r="S198" s="27"/>
      <c r="T198" s="27"/>
      <c r="U198" s="466"/>
      <c r="V198" s="467"/>
      <c r="W198" s="467"/>
      <c r="X198" s="467"/>
      <c r="Y198" s="467"/>
      <c r="Z198" s="467"/>
      <c r="AA198" s="467"/>
      <c r="AB198" s="467"/>
      <c r="AC198" s="467"/>
      <c r="AD198" s="467"/>
      <c r="AE198" s="467"/>
      <c r="AF198" s="467"/>
      <c r="AG198" s="467"/>
      <c r="AH198" s="467"/>
      <c r="AI198" s="467"/>
      <c r="AJ198" s="468"/>
      <c r="AK198" s="65"/>
      <c r="AL198" s="65"/>
      <c r="AM198" s="466"/>
      <c r="AN198" s="467"/>
      <c r="AO198" s="467"/>
      <c r="AP198" s="467"/>
      <c r="AQ198" s="467"/>
      <c r="AR198" s="467"/>
      <c r="AS198" s="467"/>
      <c r="AT198" s="467"/>
      <c r="AU198" s="467"/>
      <c r="AV198" s="467"/>
      <c r="AW198" s="467"/>
      <c r="AX198" s="467"/>
      <c r="AY198" s="467"/>
      <c r="AZ198" s="467"/>
      <c r="BA198" s="467"/>
      <c r="BB198" s="467"/>
      <c r="BC198" s="467"/>
      <c r="BD198" s="467"/>
      <c r="BE198" s="467"/>
      <c r="BF198" s="467"/>
      <c r="BG198" s="467"/>
      <c r="BH198" s="467"/>
      <c r="BI198" s="467"/>
      <c r="BJ198" s="467"/>
      <c r="BK198" s="467"/>
      <c r="BL198" s="467"/>
      <c r="BM198" s="467"/>
      <c r="BN198" s="467"/>
      <c r="BO198" s="467"/>
      <c r="BP198" s="468"/>
      <c r="BQ198" s="53"/>
      <c r="BR198" s="10"/>
    </row>
    <row r="199" spans="1:70" ht="15.6" customHeight="1">
      <c r="A199" s="11"/>
      <c r="B199" s="1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4"/>
      <c r="BR199" s="10"/>
    </row>
    <row r="200" spans="1:70" s="13" customFormat="1" ht="15.6" customHeight="1">
      <c r="A200" s="10"/>
      <c r="B200" s="10"/>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10"/>
    </row>
    <row r="201" spans="1:70" ht="15.6" customHeight="1">
      <c r="A201" s="11"/>
      <c r="B201" s="11"/>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94"/>
      <c r="AS201" s="494"/>
      <c r="AT201" s="494"/>
      <c r="AU201" s="494"/>
      <c r="AV201" s="494"/>
      <c r="AW201" s="494"/>
      <c r="AX201" s="494"/>
      <c r="AY201" s="494"/>
      <c r="AZ201" s="494"/>
      <c r="BA201" s="494"/>
      <c r="BB201" s="494"/>
      <c r="BC201" s="47"/>
      <c r="BD201" s="48"/>
      <c r="BE201" s="48"/>
      <c r="BF201" s="48"/>
      <c r="BG201" s="48"/>
      <c r="BH201" s="48"/>
      <c r="BI201" s="48"/>
      <c r="BJ201" s="48"/>
      <c r="BK201" s="48"/>
      <c r="BL201" s="48"/>
      <c r="BM201" s="48"/>
      <c r="BN201" s="48"/>
      <c r="BO201" s="48"/>
      <c r="BP201" s="48"/>
      <c r="BQ201" s="49"/>
      <c r="BR201" s="11"/>
    </row>
    <row r="202" spans="1:70" ht="15.6" customHeight="1">
      <c r="A202" s="11"/>
      <c r="B202" s="11"/>
      <c r="C202" s="50"/>
      <c r="D202" s="27"/>
      <c r="E202" s="27"/>
      <c r="F202" s="27"/>
      <c r="G202" s="27"/>
      <c r="H202" s="27"/>
      <c r="I202" s="27"/>
      <c r="J202" s="27"/>
      <c r="K202" s="27"/>
      <c r="L202" s="27"/>
      <c r="M202" s="27"/>
      <c r="N202" s="27"/>
      <c r="O202" s="27"/>
      <c r="P202" s="27"/>
      <c r="Q202" s="27"/>
      <c r="R202" s="27"/>
      <c r="S202" s="27"/>
      <c r="T202" s="27"/>
      <c r="U202" s="27"/>
      <c r="V202" s="27"/>
      <c r="W202" s="27"/>
      <c r="X202" s="40"/>
      <c r="Y202" s="40"/>
      <c r="Z202" s="40"/>
      <c r="AA202" s="22"/>
      <c r="AB202" s="54"/>
      <c r="AC202" s="54"/>
      <c r="AD202" s="54"/>
      <c r="AE202" s="54"/>
      <c r="AF202" s="54"/>
      <c r="AG202" s="54"/>
      <c r="AH202" s="54"/>
      <c r="AI202" s="54"/>
      <c r="AJ202" s="54"/>
      <c r="AK202" s="54"/>
      <c r="AL202" s="54"/>
      <c r="AM202" s="54"/>
      <c r="AN202" s="52"/>
      <c r="AO202" s="54"/>
      <c r="AP202" s="55"/>
      <c r="AQ202" s="55"/>
      <c r="AR202" s="520"/>
      <c r="AS202" s="520"/>
      <c r="AT202" s="520"/>
      <c r="AU202" s="520"/>
      <c r="AV202" s="520"/>
      <c r="AW202" s="520"/>
      <c r="AX202" s="520"/>
      <c r="AY202" s="520"/>
      <c r="AZ202" s="520"/>
      <c r="BA202" s="520"/>
      <c r="BB202" s="520"/>
      <c r="BC202" s="51"/>
      <c r="BD202" s="22"/>
      <c r="BE202" s="22"/>
      <c r="BF202" s="22"/>
      <c r="BG202" s="22"/>
      <c r="BH202" s="22"/>
      <c r="BI202" s="22"/>
      <c r="BJ202" s="22"/>
      <c r="BK202" s="22"/>
      <c r="BL202" s="22"/>
      <c r="BM202" s="29"/>
      <c r="BN202" s="29"/>
      <c r="BO202" s="29"/>
      <c r="BP202" s="52"/>
      <c r="BQ202" s="53"/>
      <c r="BR202" s="11"/>
    </row>
    <row r="203" spans="1:70" ht="15.6" customHeight="1">
      <c r="A203" s="11"/>
      <c r="B203" s="11"/>
      <c r="C203" s="50"/>
      <c r="D203" s="419" t="s">
        <v>23</v>
      </c>
      <c r="E203" s="420"/>
      <c r="F203" s="420"/>
      <c r="G203" s="420"/>
      <c r="H203" s="420"/>
      <c r="I203" s="420"/>
      <c r="J203" s="420"/>
      <c r="K203" s="420"/>
      <c r="L203" s="420"/>
      <c r="M203" s="420"/>
      <c r="N203" s="420"/>
      <c r="O203" s="420"/>
      <c r="P203" s="420"/>
      <c r="Q203" s="421"/>
      <c r="R203" s="425" t="s">
        <v>55</v>
      </c>
      <c r="S203" s="426"/>
      <c r="T203" s="426"/>
      <c r="U203" s="426"/>
      <c r="V203" s="426"/>
      <c r="W203" s="426"/>
      <c r="X203" s="426"/>
      <c r="Y203" s="426"/>
      <c r="Z203" s="426"/>
      <c r="AA203" s="426"/>
      <c r="AB203" s="426"/>
      <c r="AC203" s="426"/>
      <c r="AD203" s="426"/>
      <c r="AE203" s="426"/>
      <c r="AF203" s="426"/>
      <c r="AG203" s="426"/>
      <c r="AH203" s="426"/>
      <c r="AI203" s="426"/>
      <c r="AJ203" s="426"/>
      <c r="AK203" s="426"/>
      <c r="AL203" s="426"/>
      <c r="AM203" s="426"/>
      <c r="AN203" s="426"/>
      <c r="AO203" s="426"/>
      <c r="AP203" s="426"/>
      <c r="AQ203" s="426"/>
      <c r="AR203" s="426"/>
      <c r="AS203" s="426"/>
      <c r="AT203" s="426"/>
      <c r="AU203" s="426"/>
      <c r="AV203" s="426"/>
      <c r="AW203" s="426"/>
      <c r="AX203" s="426"/>
      <c r="AY203" s="426"/>
      <c r="AZ203" s="426"/>
      <c r="BA203" s="426"/>
      <c r="BB203" s="427"/>
      <c r="BC203" s="51"/>
      <c r="BD203" s="22"/>
      <c r="BE203" s="22"/>
      <c r="BF203" s="22"/>
      <c r="BG203" s="22"/>
      <c r="BH203" s="22"/>
      <c r="BI203" s="22"/>
      <c r="BJ203" s="22"/>
      <c r="BK203" s="22"/>
      <c r="BL203" s="22"/>
      <c r="BM203" s="29"/>
      <c r="BN203" s="29"/>
      <c r="BO203" s="29"/>
      <c r="BP203" s="52"/>
      <c r="BQ203" s="53"/>
      <c r="BR203" s="11"/>
    </row>
    <row r="204" spans="1:70" ht="15.6" customHeight="1">
      <c r="A204" s="8"/>
      <c r="B204" s="8"/>
      <c r="C204" s="50"/>
      <c r="D204" s="422"/>
      <c r="E204" s="423"/>
      <c r="F204" s="423"/>
      <c r="G204" s="423"/>
      <c r="H204" s="423"/>
      <c r="I204" s="423"/>
      <c r="J204" s="423"/>
      <c r="K204" s="423"/>
      <c r="L204" s="423"/>
      <c r="M204" s="423"/>
      <c r="N204" s="423"/>
      <c r="O204" s="423"/>
      <c r="P204" s="423"/>
      <c r="Q204" s="424"/>
      <c r="R204" s="428"/>
      <c r="S204" s="429"/>
      <c r="T204" s="429"/>
      <c r="U204" s="429"/>
      <c r="V204" s="429"/>
      <c r="W204" s="429"/>
      <c r="X204" s="429"/>
      <c r="Y204" s="429"/>
      <c r="Z204" s="429"/>
      <c r="AA204" s="429"/>
      <c r="AB204" s="429"/>
      <c r="AC204" s="429"/>
      <c r="AD204" s="429"/>
      <c r="AE204" s="429"/>
      <c r="AF204" s="429"/>
      <c r="AG204" s="429"/>
      <c r="AH204" s="429"/>
      <c r="AI204" s="429"/>
      <c r="AJ204" s="429"/>
      <c r="AK204" s="429"/>
      <c r="AL204" s="429"/>
      <c r="AM204" s="429"/>
      <c r="AN204" s="429"/>
      <c r="AO204" s="429"/>
      <c r="AP204" s="429"/>
      <c r="AQ204" s="429"/>
      <c r="AR204" s="429"/>
      <c r="AS204" s="429"/>
      <c r="AT204" s="429"/>
      <c r="AU204" s="429"/>
      <c r="AV204" s="429"/>
      <c r="AW204" s="429"/>
      <c r="AX204" s="429"/>
      <c r="AY204" s="429"/>
      <c r="AZ204" s="429"/>
      <c r="BA204" s="429"/>
      <c r="BB204" s="430"/>
      <c r="BC204" s="51"/>
      <c r="BD204" s="22"/>
      <c r="BE204" s="22"/>
      <c r="BF204" s="22"/>
      <c r="BG204" s="22"/>
      <c r="BH204" s="22"/>
      <c r="BI204" s="22"/>
      <c r="BJ204" s="22"/>
      <c r="BK204" s="22"/>
      <c r="BL204" s="22"/>
      <c r="BM204" s="29"/>
      <c r="BN204" s="29"/>
      <c r="BO204" s="29"/>
      <c r="BP204" s="52"/>
      <c r="BQ204" s="53"/>
      <c r="BR204" s="8"/>
    </row>
    <row r="205" spans="1:70" ht="15.6" customHeight="1">
      <c r="A205" s="8"/>
      <c r="B205" s="8"/>
      <c r="C205" s="50"/>
      <c r="D205" s="27"/>
      <c r="E205" s="27"/>
      <c r="F205" s="27"/>
      <c r="G205" s="27"/>
      <c r="H205" s="27"/>
      <c r="I205" s="27"/>
      <c r="J205" s="27"/>
      <c r="K205" s="27"/>
      <c r="L205" s="27"/>
      <c r="M205" s="27"/>
      <c r="N205" s="27"/>
      <c r="O205" s="27"/>
      <c r="P205" s="27"/>
      <c r="Q205" s="27"/>
      <c r="R205" s="27"/>
      <c r="S205" s="27"/>
      <c r="T205" s="27"/>
      <c r="U205" s="27"/>
      <c r="V205" s="27"/>
      <c r="W205" s="27"/>
      <c r="X205" s="40"/>
      <c r="Y205" s="40"/>
      <c r="Z205" s="40"/>
      <c r="AA205" s="22"/>
      <c r="AB205" s="54"/>
      <c r="AC205" s="54"/>
      <c r="AD205" s="54"/>
      <c r="AE205" s="54"/>
      <c r="AF205" s="54"/>
      <c r="AG205" s="54"/>
      <c r="AH205" s="54"/>
      <c r="AI205" s="54"/>
      <c r="AJ205" s="54"/>
      <c r="AK205" s="54"/>
      <c r="AL205" s="54"/>
      <c r="AM205" s="54"/>
      <c r="AN205" s="52"/>
      <c r="AO205" s="54"/>
      <c r="AP205" s="55"/>
      <c r="AQ205" s="55"/>
      <c r="AR205" s="152"/>
      <c r="AS205" s="152"/>
      <c r="AT205" s="152"/>
      <c r="AU205" s="152"/>
      <c r="AV205" s="152"/>
      <c r="AW205" s="152"/>
      <c r="AX205" s="152"/>
      <c r="AY205" s="152"/>
      <c r="AZ205" s="152"/>
      <c r="BA205" s="152"/>
      <c r="BB205" s="152"/>
      <c r="BC205" s="51"/>
      <c r="BD205" s="22"/>
      <c r="BE205" s="22"/>
      <c r="BF205" s="22"/>
      <c r="BG205" s="22"/>
      <c r="BH205" s="22"/>
      <c r="BI205" s="22"/>
      <c r="BJ205" s="22"/>
      <c r="BK205" s="22"/>
      <c r="BL205" s="22"/>
      <c r="BM205" s="29"/>
      <c r="BN205" s="29"/>
      <c r="BO205" s="29"/>
      <c r="BP205" s="52"/>
      <c r="BQ205" s="53"/>
      <c r="BR205" s="8"/>
    </row>
    <row r="206" spans="1:70" ht="18.75">
      <c r="A206" s="8"/>
      <c r="B206" s="8"/>
      <c r="C206" s="50"/>
      <c r="D206" s="27"/>
      <c r="E206" s="27"/>
      <c r="F206" s="27"/>
      <c r="G206" s="27"/>
      <c r="H206" s="27"/>
      <c r="I206" s="27"/>
      <c r="J206" s="27"/>
      <c r="K206" s="27"/>
      <c r="L206" s="27"/>
      <c r="M206" s="27"/>
      <c r="N206" s="27"/>
      <c r="O206" s="27"/>
      <c r="P206" s="27"/>
      <c r="Q206" s="27"/>
      <c r="R206" s="27"/>
      <c r="S206" s="27"/>
      <c r="T206" s="27"/>
      <c r="U206" s="23" t="s">
        <v>49</v>
      </c>
      <c r="V206" s="27"/>
      <c r="W206" s="27"/>
      <c r="X206" s="28"/>
      <c r="Y206" s="28"/>
      <c r="Z206" s="28"/>
      <c r="AA206" s="29"/>
      <c r="AB206" s="30"/>
      <c r="AC206" s="30"/>
      <c r="AD206" s="30"/>
      <c r="AE206" s="30"/>
      <c r="AF206" s="30"/>
      <c r="AG206" s="30"/>
      <c r="AH206" s="30"/>
      <c r="AI206" s="30"/>
      <c r="AJ206" s="30"/>
      <c r="AK206" s="30"/>
      <c r="AL206" s="30"/>
      <c r="AM206" s="23" t="s">
        <v>9</v>
      </c>
      <c r="AN206" s="31"/>
      <c r="AO206" s="30"/>
      <c r="AP206" s="32"/>
      <c r="AQ206" s="32"/>
      <c r="AR206" s="33"/>
      <c r="AS206" s="33"/>
      <c r="AT206" s="33"/>
      <c r="AU206" s="33"/>
      <c r="AV206" s="33"/>
      <c r="AW206" s="33"/>
      <c r="AX206" s="33"/>
      <c r="AY206" s="33"/>
      <c r="AZ206" s="33"/>
      <c r="BA206" s="33"/>
      <c r="BB206" s="33"/>
      <c r="BC206" s="34"/>
      <c r="BD206" s="29"/>
      <c r="BE206" s="142" t="s">
        <v>7280</v>
      </c>
      <c r="BF206" s="35"/>
      <c r="BG206" s="35"/>
      <c r="BH206" s="35"/>
      <c r="BI206" s="35"/>
      <c r="BJ206" s="35"/>
      <c r="BK206" s="35"/>
      <c r="BL206" s="29"/>
      <c r="BM206" s="29"/>
      <c r="BN206" s="29"/>
      <c r="BO206" s="29"/>
      <c r="BP206" s="31"/>
      <c r="BQ206" s="53"/>
      <c r="BR206" s="8"/>
    </row>
    <row r="207" spans="1:70" ht="15.6" customHeight="1">
      <c r="A207" s="8"/>
      <c r="B207" s="8"/>
      <c r="C207" s="50"/>
      <c r="D207" s="425" t="s">
        <v>26</v>
      </c>
      <c r="E207" s="426"/>
      <c r="F207" s="426"/>
      <c r="G207" s="426"/>
      <c r="H207" s="426"/>
      <c r="I207" s="426"/>
      <c r="J207" s="426"/>
      <c r="K207" s="426"/>
      <c r="L207" s="426"/>
      <c r="M207" s="427"/>
      <c r="N207" s="451" t="str">
        <f>IF(回答表!X54="○","○","")</f>
        <v/>
      </c>
      <c r="O207" s="452"/>
      <c r="P207" s="452"/>
      <c r="Q207" s="453"/>
      <c r="R207" s="27"/>
      <c r="S207" s="27"/>
      <c r="T207" s="27"/>
      <c r="U207" s="460" t="str">
        <f>IF(回答表!X54="○",回答表!B418,IF(回答表!AA54="○",回答表!B439,""))</f>
        <v/>
      </c>
      <c r="V207" s="461"/>
      <c r="W207" s="461"/>
      <c r="X207" s="461"/>
      <c r="Y207" s="461"/>
      <c r="Z207" s="461"/>
      <c r="AA207" s="461"/>
      <c r="AB207" s="461"/>
      <c r="AC207" s="461"/>
      <c r="AD207" s="461"/>
      <c r="AE207" s="461"/>
      <c r="AF207" s="461"/>
      <c r="AG207" s="461"/>
      <c r="AH207" s="461"/>
      <c r="AI207" s="461"/>
      <c r="AJ207" s="462"/>
      <c r="AK207" s="56"/>
      <c r="AL207" s="56"/>
      <c r="AM207" s="529" t="s">
        <v>11</v>
      </c>
      <c r="AN207" s="529"/>
      <c r="AO207" s="529"/>
      <c r="AP207" s="529"/>
      <c r="AQ207" s="530" t="str">
        <f>IF(回答表!X54="○",回答表!BC425,IF(回答表!AA54="○",回答表!BC446,""))</f>
        <v/>
      </c>
      <c r="AR207" s="530"/>
      <c r="AS207" s="530"/>
      <c r="AT207" s="530"/>
      <c r="AU207" s="531" t="s">
        <v>14</v>
      </c>
      <c r="AV207" s="532"/>
      <c r="AW207" s="532"/>
      <c r="AX207" s="533"/>
      <c r="AY207" s="530" t="str">
        <f>IF(回答表!X54="○",回答表!BC430,IF(回答表!AA54="○",回答表!BC451,""))</f>
        <v/>
      </c>
      <c r="AZ207" s="530"/>
      <c r="BA207" s="530"/>
      <c r="BB207" s="530"/>
      <c r="BC207" s="54"/>
      <c r="BD207" s="22"/>
      <c r="BE207" s="364" t="s">
        <v>1</v>
      </c>
      <c r="BF207" s="365"/>
      <c r="BG207" s="365"/>
      <c r="BH207" s="365"/>
      <c r="BI207" s="364"/>
      <c r="BJ207" s="365"/>
      <c r="BK207" s="365"/>
      <c r="BL207" s="365"/>
      <c r="BM207" s="364"/>
      <c r="BN207" s="365"/>
      <c r="BO207" s="365"/>
      <c r="BP207" s="367"/>
      <c r="BQ207" s="53"/>
      <c r="BR207" s="8"/>
    </row>
    <row r="208" spans="1:70" ht="15.6" customHeight="1">
      <c r="A208" s="8"/>
      <c r="B208" s="8"/>
      <c r="C208" s="50"/>
      <c r="D208" s="448"/>
      <c r="E208" s="449"/>
      <c r="F208" s="449"/>
      <c r="G208" s="449"/>
      <c r="H208" s="449"/>
      <c r="I208" s="449"/>
      <c r="J208" s="449"/>
      <c r="K208" s="449"/>
      <c r="L208" s="449"/>
      <c r="M208" s="450"/>
      <c r="N208" s="454"/>
      <c r="O208" s="455"/>
      <c r="P208" s="455"/>
      <c r="Q208" s="456"/>
      <c r="R208" s="27"/>
      <c r="S208" s="27"/>
      <c r="T208" s="27"/>
      <c r="U208" s="463"/>
      <c r="V208" s="464"/>
      <c r="W208" s="464"/>
      <c r="X208" s="464"/>
      <c r="Y208" s="464"/>
      <c r="Z208" s="464"/>
      <c r="AA208" s="464"/>
      <c r="AB208" s="464"/>
      <c r="AC208" s="464"/>
      <c r="AD208" s="464"/>
      <c r="AE208" s="464"/>
      <c r="AF208" s="464"/>
      <c r="AG208" s="464"/>
      <c r="AH208" s="464"/>
      <c r="AI208" s="464"/>
      <c r="AJ208" s="465"/>
      <c r="AK208" s="56"/>
      <c r="AL208" s="56"/>
      <c r="AM208" s="529"/>
      <c r="AN208" s="529"/>
      <c r="AO208" s="529"/>
      <c r="AP208" s="529"/>
      <c r="AQ208" s="530"/>
      <c r="AR208" s="530"/>
      <c r="AS208" s="530"/>
      <c r="AT208" s="530"/>
      <c r="AU208" s="534"/>
      <c r="AV208" s="535"/>
      <c r="AW208" s="535"/>
      <c r="AX208" s="536"/>
      <c r="AY208" s="530"/>
      <c r="AZ208" s="530"/>
      <c r="BA208" s="530"/>
      <c r="BB208" s="530"/>
      <c r="BC208" s="54"/>
      <c r="BD208" s="22"/>
      <c r="BE208" s="357"/>
      <c r="BF208" s="366"/>
      <c r="BG208" s="366"/>
      <c r="BH208" s="366"/>
      <c r="BI208" s="357"/>
      <c r="BJ208" s="366"/>
      <c r="BK208" s="366"/>
      <c r="BL208" s="366"/>
      <c r="BM208" s="357"/>
      <c r="BN208" s="366"/>
      <c r="BO208" s="366"/>
      <c r="BP208" s="368"/>
      <c r="BQ208" s="53"/>
      <c r="BR208" s="8"/>
    </row>
    <row r="209" spans="1:70" ht="15.6" customHeight="1">
      <c r="A209" s="8"/>
      <c r="B209" s="8"/>
      <c r="C209" s="50"/>
      <c r="D209" s="448"/>
      <c r="E209" s="449"/>
      <c r="F209" s="449"/>
      <c r="G209" s="449"/>
      <c r="H209" s="449"/>
      <c r="I209" s="449"/>
      <c r="J209" s="449"/>
      <c r="K209" s="449"/>
      <c r="L209" s="449"/>
      <c r="M209" s="450"/>
      <c r="N209" s="454"/>
      <c r="O209" s="455"/>
      <c r="P209" s="455"/>
      <c r="Q209" s="456"/>
      <c r="R209" s="27"/>
      <c r="S209" s="27"/>
      <c r="T209" s="27"/>
      <c r="U209" s="463"/>
      <c r="V209" s="464"/>
      <c r="W209" s="464"/>
      <c r="X209" s="464"/>
      <c r="Y209" s="464"/>
      <c r="Z209" s="464"/>
      <c r="AA209" s="464"/>
      <c r="AB209" s="464"/>
      <c r="AC209" s="464"/>
      <c r="AD209" s="464"/>
      <c r="AE209" s="464"/>
      <c r="AF209" s="464"/>
      <c r="AG209" s="464"/>
      <c r="AH209" s="464"/>
      <c r="AI209" s="464"/>
      <c r="AJ209" s="465"/>
      <c r="AK209" s="56"/>
      <c r="AL209" s="56"/>
      <c r="AM209" s="529" t="s">
        <v>12</v>
      </c>
      <c r="AN209" s="529"/>
      <c r="AO209" s="529"/>
      <c r="AP209" s="529"/>
      <c r="AQ209" s="530" t="str">
        <f>IF(回答表!X54="○",回答表!BC426,IF(回答表!AA54="○",回答表!BC447,""))</f>
        <v/>
      </c>
      <c r="AR209" s="530"/>
      <c r="AS209" s="530"/>
      <c r="AT209" s="530"/>
      <c r="AU209" s="534"/>
      <c r="AV209" s="535"/>
      <c r="AW209" s="535"/>
      <c r="AX209" s="536"/>
      <c r="AY209" s="530"/>
      <c r="AZ209" s="530"/>
      <c r="BA209" s="530"/>
      <c r="BB209" s="530"/>
      <c r="BC209" s="54"/>
      <c r="BD209" s="22"/>
      <c r="BE209" s="357"/>
      <c r="BF209" s="366"/>
      <c r="BG209" s="366"/>
      <c r="BH209" s="366"/>
      <c r="BI209" s="357"/>
      <c r="BJ209" s="366"/>
      <c r="BK209" s="366"/>
      <c r="BL209" s="366"/>
      <c r="BM209" s="357"/>
      <c r="BN209" s="366"/>
      <c r="BO209" s="366"/>
      <c r="BP209" s="368"/>
      <c r="BQ209" s="53"/>
      <c r="BR209" s="8"/>
    </row>
    <row r="210" spans="1:70" ht="15.6" customHeight="1">
      <c r="A210" s="8"/>
      <c r="B210" s="8"/>
      <c r="C210" s="50"/>
      <c r="D210" s="428"/>
      <c r="E210" s="429"/>
      <c r="F210" s="429"/>
      <c r="G210" s="429"/>
      <c r="H210" s="429"/>
      <c r="I210" s="429"/>
      <c r="J210" s="429"/>
      <c r="K210" s="429"/>
      <c r="L210" s="429"/>
      <c r="M210" s="430"/>
      <c r="N210" s="457"/>
      <c r="O210" s="458"/>
      <c r="P210" s="458"/>
      <c r="Q210" s="459"/>
      <c r="R210" s="27"/>
      <c r="S210" s="27"/>
      <c r="T210" s="27"/>
      <c r="U210" s="463"/>
      <c r="V210" s="464"/>
      <c r="W210" s="464"/>
      <c r="X210" s="464"/>
      <c r="Y210" s="464"/>
      <c r="Z210" s="464"/>
      <c r="AA210" s="464"/>
      <c r="AB210" s="464"/>
      <c r="AC210" s="464"/>
      <c r="AD210" s="464"/>
      <c r="AE210" s="464"/>
      <c r="AF210" s="464"/>
      <c r="AG210" s="464"/>
      <c r="AH210" s="464"/>
      <c r="AI210" s="464"/>
      <c r="AJ210" s="465"/>
      <c r="AK210" s="56"/>
      <c r="AL210" s="56"/>
      <c r="AM210" s="529"/>
      <c r="AN210" s="529"/>
      <c r="AO210" s="529"/>
      <c r="AP210" s="529"/>
      <c r="AQ210" s="530"/>
      <c r="AR210" s="530"/>
      <c r="AS210" s="530"/>
      <c r="AT210" s="530"/>
      <c r="AU210" s="534"/>
      <c r="AV210" s="535"/>
      <c r="AW210" s="535"/>
      <c r="AX210" s="536"/>
      <c r="AY210" s="530"/>
      <c r="AZ210" s="530"/>
      <c r="BA210" s="530"/>
      <c r="BB210" s="530"/>
      <c r="BC210" s="54"/>
      <c r="BD210" s="22"/>
      <c r="BE210" s="357" t="str">
        <f>IF(回答表!X54="○",回答表!E431,IF(回答表!AA54="○",回答表!E452,""))</f>
        <v/>
      </c>
      <c r="BF210" s="366"/>
      <c r="BG210" s="366"/>
      <c r="BH210" s="366"/>
      <c r="BI210" s="357" t="str">
        <f>IF(回答表!X54="○",回答表!E432,IF(回答表!AA54="○",回答表!E453,""))</f>
        <v/>
      </c>
      <c r="BJ210" s="366"/>
      <c r="BK210" s="366"/>
      <c r="BL210" s="368"/>
      <c r="BM210" s="357" t="str">
        <f>IF(回答表!X54="○",回答表!E433,IF(回答表!AA54="○",回答表!E454,""))</f>
        <v/>
      </c>
      <c r="BN210" s="366"/>
      <c r="BO210" s="366"/>
      <c r="BP210" s="368"/>
      <c r="BQ210" s="53"/>
      <c r="BR210" s="8"/>
    </row>
    <row r="211" spans="1:70" ht="15.6" customHeight="1">
      <c r="A211" s="8"/>
      <c r="B211" s="8"/>
      <c r="C211" s="50"/>
      <c r="D211" s="25"/>
      <c r="E211" s="25"/>
      <c r="F211" s="25"/>
      <c r="G211" s="25"/>
      <c r="H211" s="25"/>
      <c r="I211" s="25"/>
      <c r="J211" s="25"/>
      <c r="K211" s="25"/>
      <c r="L211" s="25"/>
      <c r="M211" s="25"/>
      <c r="N211" s="58"/>
      <c r="O211" s="58"/>
      <c r="P211" s="58"/>
      <c r="Q211" s="58"/>
      <c r="R211" s="58"/>
      <c r="S211" s="58"/>
      <c r="T211" s="58"/>
      <c r="U211" s="463"/>
      <c r="V211" s="464"/>
      <c r="W211" s="464"/>
      <c r="X211" s="464"/>
      <c r="Y211" s="464"/>
      <c r="Z211" s="464"/>
      <c r="AA211" s="464"/>
      <c r="AB211" s="464"/>
      <c r="AC211" s="464"/>
      <c r="AD211" s="464"/>
      <c r="AE211" s="464"/>
      <c r="AF211" s="464"/>
      <c r="AG211" s="464"/>
      <c r="AH211" s="464"/>
      <c r="AI211" s="464"/>
      <c r="AJ211" s="465"/>
      <c r="AK211" s="56"/>
      <c r="AL211" s="56"/>
      <c r="AM211" s="529" t="s">
        <v>13</v>
      </c>
      <c r="AN211" s="529"/>
      <c r="AO211" s="529"/>
      <c r="AP211" s="529"/>
      <c r="AQ211" s="530" t="str">
        <f>IF(回答表!X54="○",回答表!BC427,IF(回答表!AA54="○",回答表!BC448,""))</f>
        <v/>
      </c>
      <c r="AR211" s="530"/>
      <c r="AS211" s="530"/>
      <c r="AT211" s="530"/>
      <c r="AU211" s="537"/>
      <c r="AV211" s="538"/>
      <c r="AW211" s="538"/>
      <c r="AX211" s="539"/>
      <c r="AY211" s="530"/>
      <c r="AZ211" s="530"/>
      <c r="BA211" s="530"/>
      <c r="BB211" s="530"/>
      <c r="BC211" s="54"/>
      <c r="BD211" s="54"/>
      <c r="BE211" s="357"/>
      <c r="BF211" s="366"/>
      <c r="BG211" s="366"/>
      <c r="BH211" s="366"/>
      <c r="BI211" s="357"/>
      <c r="BJ211" s="366"/>
      <c r="BK211" s="366"/>
      <c r="BL211" s="368"/>
      <c r="BM211" s="357"/>
      <c r="BN211" s="366"/>
      <c r="BO211" s="366"/>
      <c r="BP211" s="368"/>
      <c r="BQ211" s="53"/>
      <c r="BR211" s="8"/>
    </row>
    <row r="212" spans="1:70" ht="15.6" customHeight="1">
      <c r="A212" s="8"/>
      <c r="B212" s="8"/>
      <c r="C212" s="50"/>
      <c r="D212" s="25"/>
      <c r="E212" s="25"/>
      <c r="F212" s="25"/>
      <c r="G212" s="25"/>
      <c r="H212" s="25"/>
      <c r="I212" s="25"/>
      <c r="J212" s="25"/>
      <c r="K212" s="25"/>
      <c r="L212" s="25"/>
      <c r="M212" s="25"/>
      <c r="N212" s="58"/>
      <c r="O212" s="58"/>
      <c r="P212" s="58"/>
      <c r="Q212" s="58"/>
      <c r="R212" s="58"/>
      <c r="S212" s="58"/>
      <c r="T212" s="58"/>
      <c r="U212" s="463"/>
      <c r="V212" s="464"/>
      <c r="W212" s="464"/>
      <c r="X212" s="464"/>
      <c r="Y212" s="464"/>
      <c r="Z212" s="464"/>
      <c r="AA212" s="464"/>
      <c r="AB212" s="464"/>
      <c r="AC212" s="464"/>
      <c r="AD212" s="464"/>
      <c r="AE212" s="464"/>
      <c r="AF212" s="464"/>
      <c r="AG212" s="464"/>
      <c r="AH212" s="464"/>
      <c r="AI212" s="464"/>
      <c r="AJ212" s="465"/>
      <c r="AK212" s="56"/>
      <c r="AL212" s="56"/>
      <c r="AM212" s="529"/>
      <c r="AN212" s="529"/>
      <c r="AO212" s="529"/>
      <c r="AP212" s="529"/>
      <c r="AQ212" s="530"/>
      <c r="AR212" s="530"/>
      <c r="AS212" s="530"/>
      <c r="AT212" s="530"/>
      <c r="AU212" s="529" t="s">
        <v>5</v>
      </c>
      <c r="AV212" s="529"/>
      <c r="AW212" s="529"/>
      <c r="AX212" s="529"/>
      <c r="AY212" s="540" t="str">
        <f>IF(回答表!X54="○",回答表!BC431,IF(回答表!AA54="○",回答表!BC452,""))</f>
        <v/>
      </c>
      <c r="AZ212" s="540"/>
      <c r="BA212" s="540"/>
      <c r="BB212" s="540"/>
      <c r="BC212" s="54"/>
      <c r="BD212" s="22"/>
      <c r="BE212" s="357"/>
      <c r="BF212" s="366"/>
      <c r="BG212" s="366"/>
      <c r="BH212" s="366"/>
      <c r="BI212" s="357"/>
      <c r="BJ212" s="366"/>
      <c r="BK212" s="366"/>
      <c r="BL212" s="368"/>
      <c r="BM212" s="357"/>
      <c r="BN212" s="366"/>
      <c r="BO212" s="366"/>
      <c r="BP212" s="368"/>
      <c r="BQ212" s="53"/>
      <c r="BR212" s="8"/>
    </row>
    <row r="213" spans="1:70" ht="15.6" customHeight="1">
      <c r="A213" s="8"/>
      <c r="B213" s="8"/>
      <c r="C213" s="50"/>
      <c r="D213" s="479" t="s">
        <v>10</v>
      </c>
      <c r="E213" s="480"/>
      <c r="F213" s="480"/>
      <c r="G213" s="480"/>
      <c r="H213" s="480"/>
      <c r="I213" s="480"/>
      <c r="J213" s="480"/>
      <c r="K213" s="480"/>
      <c r="L213" s="480"/>
      <c r="M213" s="481"/>
      <c r="N213" s="451" t="str">
        <f>IF(回答表!AA54="○","○","")</f>
        <v/>
      </c>
      <c r="O213" s="452"/>
      <c r="P213" s="452"/>
      <c r="Q213" s="453"/>
      <c r="R213" s="27"/>
      <c r="S213" s="27"/>
      <c r="T213" s="27"/>
      <c r="U213" s="463"/>
      <c r="V213" s="464"/>
      <c r="W213" s="464"/>
      <c r="X213" s="464"/>
      <c r="Y213" s="464"/>
      <c r="Z213" s="464"/>
      <c r="AA213" s="464"/>
      <c r="AB213" s="464"/>
      <c r="AC213" s="464"/>
      <c r="AD213" s="464"/>
      <c r="AE213" s="464"/>
      <c r="AF213" s="464"/>
      <c r="AG213" s="464"/>
      <c r="AH213" s="464"/>
      <c r="AI213" s="464"/>
      <c r="AJ213" s="465"/>
      <c r="AK213" s="56"/>
      <c r="AL213" s="56"/>
      <c r="AM213" s="529" t="s">
        <v>15</v>
      </c>
      <c r="AN213" s="529"/>
      <c r="AO213" s="529"/>
      <c r="AP213" s="529"/>
      <c r="AQ213" s="530" t="str">
        <f>IF(回答表!X54="○",回答表!BC428,IF(回答表!AA54="○",回答表!BC449,""))</f>
        <v/>
      </c>
      <c r="AR213" s="530"/>
      <c r="AS213" s="530"/>
      <c r="AT213" s="530"/>
      <c r="AU213" s="529"/>
      <c r="AV213" s="529"/>
      <c r="AW213" s="529"/>
      <c r="AX213" s="529"/>
      <c r="AY213" s="540"/>
      <c r="AZ213" s="540"/>
      <c r="BA213" s="540"/>
      <c r="BB213" s="540"/>
      <c r="BC213" s="54"/>
      <c r="BD213" s="59"/>
      <c r="BE213" s="357"/>
      <c r="BF213" s="366"/>
      <c r="BG213" s="366"/>
      <c r="BH213" s="366"/>
      <c r="BI213" s="357"/>
      <c r="BJ213" s="366"/>
      <c r="BK213" s="366"/>
      <c r="BL213" s="368"/>
      <c r="BM213" s="357"/>
      <c r="BN213" s="366"/>
      <c r="BO213" s="366"/>
      <c r="BP213" s="368"/>
      <c r="BQ213" s="53"/>
      <c r="BR213" s="8"/>
    </row>
    <row r="214" spans="1:70" ht="15.6" customHeight="1">
      <c r="A214" s="8"/>
      <c r="B214" s="8"/>
      <c r="C214" s="50"/>
      <c r="D214" s="482"/>
      <c r="E214" s="483"/>
      <c r="F214" s="483"/>
      <c r="G214" s="483"/>
      <c r="H214" s="483"/>
      <c r="I214" s="483"/>
      <c r="J214" s="483"/>
      <c r="K214" s="483"/>
      <c r="L214" s="483"/>
      <c r="M214" s="484"/>
      <c r="N214" s="454"/>
      <c r="O214" s="455"/>
      <c r="P214" s="455"/>
      <c r="Q214" s="456"/>
      <c r="R214" s="27"/>
      <c r="S214" s="27"/>
      <c r="T214" s="27"/>
      <c r="U214" s="463"/>
      <c r="V214" s="464"/>
      <c r="W214" s="464"/>
      <c r="X214" s="464"/>
      <c r="Y214" s="464"/>
      <c r="Z214" s="464"/>
      <c r="AA214" s="464"/>
      <c r="AB214" s="464"/>
      <c r="AC214" s="464"/>
      <c r="AD214" s="464"/>
      <c r="AE214" s="464"/>
      <c r="AF214" s="464"/>
      <c r="AG214" s="464"/>
      <c r="AH214" s="464"/>
      <c r="AI214" s="464"/>
      <c r="AJ214" s="465"/>
      <c r="AK214" s="56"/>
      <c r="AL214" s="56"/>
      <c r="AM214" s="529"/>
      <c r="AN214" s="529"/>
      <c r="AO214" s="529"/>
      <c r="AP214" s="529"/>
      <c r="AQ214" s="530"/>
      <c r="AR214" s="530"/>
      <c r="AS214" s="530"/>
      <c r="AT214" s="530"/>
      <c r="AU214" s="529"/>
      <c r="AV214" s="529"/>
      <c r="AW214" s="529"/>
      <c r="AX214" s="529"/>
      <c r="AY214" s="540"/>
      <c r="AZ214" s="540"/>
      <c r="BA214" s="540"/>
      <c r="BB214" s="540"/>
      <c r="BC214" s="54"/>
      <c r="BD214" s="59"/>
      <c r="BE214" s="357" t="s">
        <v>2</v>
      </c>
      <c r="BF214" s="366"/>
      <c r="BG214" s="366"/>
      <c r="BH214" s="366"/>
      <c r="BI214" s="357" t="s">
        <v>3</v>
      </c>
      <c r="BJ214" s="366"/>
      <c r="BK214" s="366"/>
      <c r="BL214" s="366"/>
      <c r="BM214" s="357" t="s">
        <v>4</v>
      </c>
      <c r="BN214" s="366"/>
      <c r="BO214" s="366"/>
      <c r="BP214" s="368"/>
      <c r="BQ214" s="53"/>
      <c r="BR214" s="8"/>
    </row>
    <row r="215" spans="1:70" ht="15.6" customHeight="1">
      <c r="A215" s="8"/>
      <c r="B215" s="8"/>
      <c r="C215" s="50"/>
      <c r="D215" s="482"/>
      <c r="E215" s="483"/>
      <c r="F215" s="483"/>
      <c r="G215" s="483"/>
      <c r="H215" s="483"/>
      <c r="I215" s="483"/>
      <c r="J215" s="483"/>
      <c r="K215" s="483"/>
      <c r="L215" s="483"/>
      <c r="M215" s="484"/>
      <c r="N215" s="454"/>
      <c r="O215" s="455"/>
      <c r="P215" s="455"/>
      <c r="Q215" s="456"/>
      <c r="R215" s="27"/>
      <c r="S215" s="27"/>
      <c r="T215" s="27"/>
      <c r="U215" s="463"/>
      <c r="V215" s="464"/>
      <c r="W215" s="464"/>
      <c r="X215" s="464"/>
      <c r="Y215" s="464"/>
      <c r="Z215" s="464"/>
      <c r="AA215" s="464"/>
      <c r="AB215" s="464"/>
      <c r="AC215" s="464"/>
      <c r="AD215" s="464"/>
      <c r="AE215" s="464"/>
      <c r="AF215" s="464"/>
      <c r="AG215" s="464"/>
      <c r="AH215" s="464"/>
      <c r="AI215" s="464"/>
      <c r="AJ215" s="465"/>
      <c r="AK215" s="56"/>
      <c r="AL215" s="56"/>
      <c r="AM215" s="529" t="s">
        <v>16</v>
      </c>
      <c r="AN215" s="529"/>
      <c r="AO215" s="529"/>
      <c r="AP215" s="529"/>
      <c r="AQ215" s="530" t="str">
        <f>IF(回答表!X54="○",回答表!BC429,IF(回答表!AA54="○",回答表!BC450,""))</f>
        <v/>
      </c>
      <c r="AR215" s="530"/>
      <c r="AS215" s="530"/>
      <c r="AT215" s="530"/>
      <c r="AU215" s="529"/>
      <c r="AV215" s="529"/>
      <c r="AW215" s="529"/>
      <c r="AX215" s="529"/>
      <c r="AY215" s="540"/>
      <c r="AZ215" s="540"/>
      <c r="BA215" s="540"/>
      <c r="BB215" s="540"/>
      <c r="BC215" s="54"/>
      <c r="BD215" s="59"/>
      <c r="BE215" s="357"/>
      <c r="BF215" s="366"/>
      <c r="BG215" s="366"/>
      <c r="BH215" s="366"/>
      <c r="BI215" s="357"/>
      <c r="BJ215" s="366"/>
      <c r="BK215" s="366"/>
      <c r="BL215" s="366"/>
      <c r="BM215" s="357"/>
      <c r="BN215" s="366"/>
      <c r="BO215" s="366"/>
      <c r="BP215" s="368"/>
      <c r="BQ215" s="53"/>
      <c r="BR215" s="8"/>
    </row>
    <row r="216" spans="1:70" ht="15.6" customHeight="1">
      <c r="A216" s="8"/>
      <c r="B216" s="8"/>
      <c r="C216" s="50"/>
      <c r="D216" s="485"/>
      <c r="E216" s="486"/>
      <c r="F216" s="486"/>
      <c r="G216" s="486"/>
      <c r="H216" s="486"/>
      <c r="I216" s="486"/>
      <c r="J216" s="486"/>
      <c r="K216" s="486"/>
      <c r="L216" s="486"/>
      <c r="M216" s="487"/>
      <c r="N216" s="457"/>
      <c r="O216" s="458"/>
      <c r="P216" s="458"/>
      <c r="Q216" s="459"/>
      <c r="R216" s="27"/>
      <c r="S216" s="27"/>
      <c r="T216" s="27"/>
      <c r="U216" s="466"/>
      <c r="V216" s="467"/>
      <c r="W216" s="467"/>
      <c r="X216" s="467"/>
      <c r="Y216" s="467"/>
      <c r="Z216" s="467"/>
      <c r="AA216" s="467"/>
      <c r="AB216" s="467"/>
      <c r="AC216" s="467"/>
      <c r="AD216" s="467"/>
      <c r="AE216" s="467"/>
      <c r="AF216" s="467"/>
      <c r="AG216" s="467"/>
      <c r="AH216" s="467"/>
      <c r="AI216" s="467"/>
      <c r="AJ216" s="468"/>
      <c r="AK216" s="56"/>
      <c r="AL216" s="56"/>
      <c r="AM216" s="529"/>
      <c r="AN216" s="529"/>
      <c r="AO216" s="529"/>
      <c r="AP216" s="529"/>
      <c r="AQ216" s="530"/>
      <c r="AR216" s="530"/>
      <c r="AS216" s="530"/>
      <c r="AT216" s="530"/>
      <c r="AU216" s="529"/>
      <c r="AV216" s="529"/>
      <c r="AW216" s="529"/>
      <c r="AX216" s="529"/>
      <c r="AY216" s="540"/>
      <c r="AZ216" s="540"/>
      <c r="BA216" s="540"/>
      <c r="BB216" s="540"/>
      <c r="BC216" s="54"/>
      <c r="BD216" s="59"/>
      <c r="BE216" s="369"/>
      <c r="BF216" s="370"/>
      <c r="BG216" s="370"/>
      <c r="BH216" s="370"/>
      <c r="BI216" s="369"/>
      <c r="BJ216" s="370"/>
      <c r="BK216" s="370"/>
      <c r="BL216" s="370"/>
      <c r="BM216" s="369"/>
      <c r="BN216" s="370"/>
      <c r="BO216" s="370"/>
      <c r="BP216" s="371"/>
      <c r="BQ216" s="53"/>
      <c r="BR216" s="8"/>
    </row>
    <row r="217" spans="1:70" ht="15.6" customHeight="1">
      <c r="A217" s="8"/>
      <c r="B217" s="8"/>
      <c r="C217" s="50"/>
      <c r="D217" s="25"/>
      <c r="E217" s="25"/>
      <c r="F217" s="25"/>
      <c r="G217" s="25"/>
      <c r="H217" s="25"/>
      <c r="I217" s="25"/>
      <c r="J217" s="25"/>
      <c r="K217" s="25"/>
      <c r="L217" s="25"/>
      <c r="M217" s="25"/>
      <c r="N217" s="27"/>
      <c r="O217" s="27"/>
      <c r="P217" s="27"/>
      <c r="Q217" s="27"/>
      <c r="R217" s="27"/>
      <c r="S217" s="27"/>
      <c r="T217" s="27"/>
      <c r="U217" s="27"/>
      <c r="V217" s="27"/>
      <c r="W217" s="27"/>
      <c r="X217" s="40"/>
      <c r="Y217" s="40"/>
      <c r="Z217" s="40"/>
      <c r="AA217" s="29"/>
      <c r="AB217" s="29"/>
      <c r="AC217" s="29"/>
      <c r="AD217" s="29"/>
      <c r="AE217" s="29"/>
      <c r="AF217" s="29"/>
      <c r="AG217" s="29"/>
      <c r="AH217" s="29"/>
      <c r="AI217" s="29"/>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53"/>
      <c r="BR217" s="8"/>
    </row>
    <row r="218" spans="1:70" ht="18.600000000000001" customHeight="1">
      <c r="A218" s="8"/>
      <c r="B218" s="8"/>
      <c r="C218" s="50"/>
      <c r="D218" s="25"/>
      <c r="E218" s="25"/>
      <c r="F218" s="25"/>
      <c r="G218" s="25"/>
      <c r="H218" s="25"/>
      <c r="I218" s="25"/>
      <c r="J218" s="25"/>
      <c r="K218" s="25"/>
      <c r="L218" s="25"/>
      <c r="M218" s="25"/>
      <c r="N218" s="27"/>
      <c r="O218" s="27"/>
      <c r="P218" s="27"/>
      <c r="Q218" s="27"/>
      <c r="R218" s="27"/>
      <c r="S218" s="27"/>
      <c r="T218" s="27"/>
      <c r="U218" s="23" t="s">
        <v>49</v>
      </c>
      <c r="V218" s="27"/>
      <c r="W218" s="27"/>
      <c r="X218" s="28"/>
      <c r="Y218" s="28"/>
      <c r="Z218" s="28"/>
      <c r="AA218" s="29"/>
      <c r="AB218" s="30"/>
      <c r="AC218" s="29"/>
      <c r="AD218" s="29"/>
      <c r="AE218" s="29"/>
      <c r="AF218" s="29"/>
      <c r="AG218" s="29"/>
      <c r="AH218" s="29"/>
      <c r="AI218" s="29"/>
      <c r="AJ218" s="29"/>
      <c r="AK218" s="29"/>
      <c r="AL218" s="29"/>
      <c r="AM218" s="23" t="s">
        <v>8</v>
      </c>
      <c r="AN218" s="29"/>
      <c r="AO218" s="29"/>
      <c r="AP218" s="29"/>
      <c r="AQ218" s="29"/>
      <c r="AR218" s="29"/>
      <c r="AS218" s="29"/>
      <c r="AT218" s="29"/>
      <c r="AU218" s="29"/>
      <c r="AV218" s="29"/>
      <c r="AW218" s="29"/>
      <c r="AX218" s="29"/>
      <c r="AY218" s="29"/>
      <c r="AZ218" s="29"/>
      <c r="BA218" s="29"/>
      <c r="BB218" s="22"/>
      <c r="BC218" s="22"/>
      <c r="BD218" s="22"/>
      <c r="BE218" s="22"/>
      <c r="BF218" s="22"/>
      <c r="BG218" s="22"/>
      <c r="BH218" s="22"/>
      <c r="BI218" s="22"/>
      <c r="BJ218" s="22"/>
      <c r="BK218" s="22"/>
      <c r="BL218" s="22"/>
      <c r="BM218" s="22"/>
      <c r="BN218" s="22"/>
      <c r="BO218" s="22"/>
      <c r="BP218" s="40"/>
      <c r="BQ218" s="53"/>
      <c r="BR218" s="8"/>
    </row>
    <row r="219" spans="1:70" ht="15.6" customHeight="1">
      <c r="A219" s="8"/>
      <c r="B219" s="8"/>
      <c r="C219" s="50"/>
      <c r="D219" s="425" t="s">
        <v>7</v>
      </c>
      <c r="E219" s="426"/>
      <c r="F219" s="426"/>
      <c r="G219" s="426"/>
      <c r="H219" s="426"/>
      <c r="I219" s="426"/>
      <c r="J219" s="426"/>
      <c r="K219" s="426"/>
      <c r="L219" s="426"/>
      <c r="M219" s="427"/>
      <c r="N219" s="451" t="str">
        <f>IF(回答表!AD54="○","○","")</f>
        <v/>
      </c>
      <c r="O219" s="452"/>
      <c r="P219" s="452"/>
      <c r="Q219" s="453"/>
      <c r="R219" s="27"/>
      <c r="S219" s="27"/>
      <c r="T219" s="27"/>
      <c r="U219" s="460" t="str">
        <f>IF(回答表!AD54="○",回答表!B460,"")</f>
        <v/>
      </c>
      <c r="V219" s="461"/>
      <c r="W219" s="461"/>
      <c r="X219" s="461"/>
      <c r="Y219" s="461"/>
      <c r="Z219" s="461"/>
      <c r="AA219" s="461"/>
      <c r="AB219" s="461"/>
      <c r="AC219" s="461"/>
      <c r="AD219" s="461"/>
      <c r="AE219" s="461"/>
      <c r="AF219" s="461"/>
      <c r="AG219" s="461"/>
      <c r="AH219" s="461"/>
      <c r="AI219" s="461"/>
      <c r="AJ219" s="462"/>
      <c r="AK219" s="61"/>
      <c r="AL219" s="61"/>
      <c r="AM219" s="460" t="str">
        <f>IF(回答表!AD54="○",回答表!B466,"")</f>
        <v/>
      </c>
      <c r="AN219" s="461"/>
      <c r="AO219" s="461"/>
      <c r="AP219" s="461"/>
      <c r="AQ219" s="461"/>
      <c r="AR219" s="461"/>
      <c r="AS219" s="461"/>
      <c r="AT219" s="461"/>
      <c r="AU219" s="461"/>
      <c r="AV219" s="461"/>
      <c r="AW219" s="461"/>
      <c r="AX219" s="461"/>
      <c r="AY219" s="461"/>
      <c r="AZ219" s="461"/>
      <c r="BA219" s="461"/>
      <c r="BB219" s="461"/>
      <c r="BC219" s="461"/>
      <c r="BD219" s="461"/>
      <c r="BE219" s="461"/>
      <c r="BF219" s="461"/>
      <c r="BG219" s="461"/>
      <c r="BH219" s="461"/>
      <c r="BI219" s="461"/>
      <c r="BJ219" s="461"/>
      <c r="BK219" s="461"/>
      <c r="BL219" s="461"/>
      <c r="BM219" s="461"/>
      <c r="BN219" s="461"/>
      <c r="BO219" s="461"/>
      <c r="BP219" s="462"/>
      <c r="BQ219" s="53"/>
      <c r="BR219" s="8"/>
    </row>
    <row r="220" spans="1:70" ht="15.6" customHeight="1">
      <c r="A220" s="11"/>
      <c r="B220" s="11"/>
      <c r="C220" s="50"/>
      <c r="D220" s="448"/>
      <c r="E220" s="449"/>
      <c r="F220" s="449"/>
      <c r="G220" s="449"/>
      <c r="H220" s="449"/>
      <c r="I220" s="449"/>
      <c r="J220" s="449"/>
      <c r="K220" s="449"/>
      <c r="L220" s="449"/>
      <c r="M220" s="450"/>
      <c r="N220" s="454"/>
      <c r="O220" s="455"/>
      <c r="P220" s="455"/>
      <c r="Q220" s="456"/>
      <c r="R220" s="27"/>
      <c r="S220" s="27"/>
      <c r="T220" s="27"/>
      <c r="U220" s="463"/>
      <c r="V220" s="464"/>
      <c r="W220" s="464"/>
      <c r="X220" s="464"/>
      <c r="Y220" s="464"/>
      <c r="Z220" s="464"/>
      <c r="AA220" s="464"/>
      <c r="AB220" s="464"/>
      <c r="AC220" s="464"/>
      <c r="AD220" s="464"/>
      <c r="AE220" s="464"/>
      <c r="AF220" s="464"/>
      <c r="AG220" s="464"/>
      <c r="AH220" s="464"/>
      <c r="AI220" s="464"/>
      <c r="AJ220" s="465"/>
      <c r="AK220" s="61"/>
      <c r="AL220" s="61"/>
      <c r="AM220" s="463"/>
      <c r="AN220" s="464"/>
      <c r="AO220" s="464"/>
      <c r="AP220" s="464"/>
      <c r="AQ220" s="464"/>
      <c r="AR220" s="464"/>
      <c r="AS220" s="464"/>
      <c r="AT220" s="464"/>
      <c r="AU220" s="464"/>
      <c r="AV220" s="464"/>
      <c r="AW220" s="464"/>
      <c r="AX220" s="464"/>
      <c r="AY220" s="464"/>
      <c r="AZ220" s="464"/>
      <c r="BA220" s="464"/>
      <c r="BB220" s="464"/>
      <c r="BC220" s="464"/>
      <c r="BD220" s="464"/>
      <c r="BE220" s="464"/>
      <c r="BF220" s="464"/>
      <c r="BG220" s="464"/>
      <c r="BH220" s="464"/>
      <c r="BI220" s="464"/>
      <c r="BJ220" s="464"/>
      <c r="BK220" s="464"/>
      <c r="BL220" s="464"/>
      <c r="BM220" s="464"/>
      <c r="BN220" s="464"/>
      <c r="BO220" s="464"/>
      <c r="BP220" s="465"/>
      <c r="BQ220" s="53"/>
      <c r="BR220" s="11"/>
    </row>
    <row r="221" spans="1:70" ht="15.6" customHeight="1">
      <c r="A221" s="11"/>
      <c r="B221" s="11"/>
      <c r="C221" s="50"/>
      <c r="D221" s="448"/>
      <c r="E221" s="449"/>
      <c r="F221" s="449"/>
      <c r="G221" s="449"/>
      <c r="H221" s="449"/>
      <c r="I221" s="449"/>
      <c r="J221" s="449"/>
      <c r="K221" s="449"/>
      <c r="L221" s="449"/>
      <c r="M221" s="450"/>
      <c r="N221" s="454"/>
      <c r="O221" s="455"/>
      <c r="P221" s="455"/>
      <c r="Q221" s="456"/>
      <c r="R221" s="27"/>
      <c r="S221" s="27"/>
      <c r="T221" s="27"/>
      <c r="U221" s="463"/>
      <c r="V221" s="464"/>
      <c r="W221" s="464"/>
      <c r="X221" s="464"/>
      <c r="Y221" s="464"/>
      <c r="Z221" s="464"/>
      <c r="AA221" s="464"/>
      <c r="AB221" s="464"/>
      <c r="AC221" s="464"/>
      <c r="AD221" s="464"/>
      <c r="AE221" s="464"/>
      <c r="AF221" s="464"/>
      <c r="AG221" s="464"/>
      <c r="AH221" s="464"/>
      <c r="AI221" s="464"/>
      <c r="AJ221" s="465"/>
      <c r="AK221" s="61"/>
      <c r="AL221" s="61"/>
      <c r="AM221" s="463"/>
      <c r="AN221" s="464"/>
      <c r="AO221" s="464"/>
      <c r="AP221" s="464"/>
      <c r="AQ221" s="464"/>
      <c r="AR221" s="464"/>
      <c r="AS221" s="464"/>
      <c r="AT221" s="464"/>
      <c r="AU221" s="464"/>
      <c r="AV221" s="464"/>
      <c r="AW221" s="464"/>
      <c r="AX221" s="464"/>
      <c r="AY221" s="464"/>
      <c r="AZ221" s="464"/>
      <c r="BA221" s="464"/>
      <c r="BB221" s="464"/>
      <c r="BC221" s="464"/>
      <c r="BD221" s="464"/>
      <c r="BE221" s="464"/>
      <c r="BF221" s="464"/>
      <c r="BG221" s="464"/>
      <c r="BH221" s="464"/>
      <c r="BI221" s="464"/>
      <c r="BJ221" s="464"/>
      <c r="BK221" s="464"/>
      <c r="BL221" s="464"/>
      <c r="BM221" s="464"/>
      <c r="BN221" s="464"/>
      <c r="BO221" s="464"/>
      <c r="BP221" s="465"/>
      <c r="BQ221" s="53"/>
      <c r="BR221" s="11"/>
    </row>
    <row r="222" spans="1:70" ht="15.6" customHeight="1">
      <c r="A222" s="11"/>
      <c r="B222" s="11"/>
      <c r="C222" s="50"/>
      <c r="D222" s="428"/>
      <c r="E222" s="429"/>
      <c r="F222" s="429"/>
      <c r="G222" s="429"/>
      <c r="H222" s="429"/>
      <c r="I222" s="429"/>
      <c r="J222" s="429"/>
      <c r="K222" s="429"/>
      <c r="L222" s="429"/>
      <c r="M222" s="430"/>
      <c r="N222" s="457"/>
      <c r="O222" s="458"/>
      <c r="P222" s="458"/>
      <c r="Q222" s="459"/>
      <c r="R222" s="27"/>
      <c r="S222" s="27"/>
      <c r="T222" s="27"/>
      <c r="U222" s="466"/>
      <c r="V222" s="467"/>
      <c r="W222" s="467"/>
      <c r="X222" s="467"/>
      <c r="Y222" s="467"/>
      <c r="Z222" s="467"/>
      <c r="AA222" s="467"/>
      <c r="AB222" s="467"/>
      <c r="AC222" s="467"/>
      <c r="AD222" s="467"/>
      <c r="AE222" s="467"/>
      <c r="AF222" s="467"/>
      <c r="AG222" s="467"/>
      <c r="AH222" s="467"/>
      <c r="AI222" s="467"/>
      <c r="AJ222" s="468"/>
      <c r="AK222" s="61"/>
      <c r="AL222" s="61"/>
      <c r="AM222" s="466"/>
      <c r="AN222" s="467"/>
      <c r="AO222" s="467"/>
      <c r="AP222" s="467"/>
      <c r="AQ222" s="467"/>
      <c r="AR222" s="467"/>
      <c r="AS222" s="467"/>
      <c r="AT222" s="467"/>
      <c r="AU222" s="467"/>
      <c r="AV222" s="467"/>
      <c r="AW222" s="467"/>
      <c r="AX222" s="467"/>
      <c r="AY222" s="467"/>
      <c r="AZ222" s="467"/>
      <c r="BA222" s="467"/>
      <c r="BB222" s="467"/>
      <c r="BC222" s="467"/>
      <c r="BD222" s="467"/>
      <c r="BE222" s="467"/>
      <c r="BF222" s="467"/>
      <c r="BG222" s="467"/>
      <c r="BH222" s="467"/>
      <c r="BI222" s="467"/>
      <c r="BJ222" s="467"/>
      <c r="BK222" s="467"/>
      <c r="BL222" s="467"/>
      <c r="BM222" s="467"/>
      <c r="BN222" s="467"/>
      <c r="BO222" s="467"/>
      <c r="BP222" s="468"/>
      <c r="BQ222" s="53"/>
      <c r="BR222" s="11"/>
    </row>
    <row r="223" spans="1:70" ht="15.6" customHeight="1">
      <c r="A223" s="11"/>
      <c r="B223" s="11"/>
      <c r="C223" s="62"/>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4"/>
      <c r="BR223" s="11"/>
    </row>
    <row r="224" spans="1:70" ht="15.6" customHeight="1">
      <c r="A224" s="11"/>
      <c r="B224" s="11"/>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10"/>
    </row>
    <row r="225" spans="1:70" ht="15.6" customHeight="1">
      <c r="A225" s="11"/>
      <c r="B225" s="11"/>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18"/>
      <c r="AS225" s="418"/>
      <c r="AT225" s="418"/>
      <c r="AU225" s="418"/>
      <c r="AV225" s="418"/>
      <c r="AW225" s="418"/>
      <c r="AX225" s="418"/>
      <c r="AY225" s="418"/>
      <c r="AZ225" s="418"/>
      <c r="BA225" s="418"/>
      <c r="BB225" s="418"/>
      <c r="BC225" s="47"/>
      <c r="BD225" s="48"/>
      <c r="BE225" s="48"/>
      <c r="BF225" s="48"/>
      <c r="BG225" s="48"/>
      <c r="BH225" s="48"/>
      <c r="BI225" s="48"/>
      <c r="BJ225" s="48"/>
      <c r="BK225" s="48"/>
      <c r="BL225" s="48"/>
      <c r="BM225" s="48"/>
      <c r="BN225" s="48"/>
      <c r="BO225" s="48"/>
      <c r="BP225" s="48"/>
      <c r="BQ225" s="49"/>
      <c r="BR225" s="11"/>
    </row>
    <row r="226" spans="1:70" ht="15.6" customHeight="1">
      <c r="A226" s="11"/>
      <c r="B226" s="11"/>
      <c r="C226" s="50"/>
      <c r="D226" s="419" t="s">
        <v>23</v>
      </c>
      <c r="E226" s="420"/>
      <c r="F226" s="420"/>
      <c r="G226" s="420"/>
      <c r="H226" s="420"/>
      <c r="I226" s="420"/>
      <c r="J226" s="420"/>
      <c r="K226" s="420"/>
      <c r="L226" s="420"/>
      <c r="M226" s="420"/>
      <c r="N226" s="420"/>
      <c r="O226" s="420"/>
      <c r="P226" s="420"/>
      <c r="Q226" s="421"/>
      <c r="R226" s="425" t="s">
        <v>54</v>
      </c>
      <c r="S226" s="426"/>
      <c r="T226" s="426"/>
      <c r="U226" s="426"/>
      <c r="V226" s="426"/>
      <c r="W226" s="426"/>
      <c r="X226" s="426"/>
      <c r="Y226" s="426"/>
      <c r="Z226" s="426"/>
      <c r="AA226" s="426"/>
      <c r="AB226" s="426"/>
      <c r="AC226" s="426"/>
      <c r="AD226" s="426"/>
      <c r="AE226" s="426"/>
      <c r="AF226" s="426"/>
      <c r="AG226" s="426"/>
      <c r="AH226" s="426"/>
      <c r="AI226" s="426"/>
      <c r="AJ226" s="426"/>
      <c r="AK226" s="426"/>
      <c r="AL226" s="426"/>
      <c r="AM226" s="426"/>
      <c r="AN226" s="426"/>
      <c r="AO226" s="426"/>
      <c r="AP226" s="426"/>
      <c r="AQ226" s="426"/>
      <c r="AR226" s="426"/>
      <c r="AS226" s="426"/>
      <c r="AT226" s="426"/>
      <c r="AU226" s="426"/>
      <c r="AV226" s="426"/>
      <c r="AW226" s="426"/>
      <c r="AX226" s="426"/>
      <c r="AY226" s="426"/>
      <c r="AZ226" s="426"/>
      <c r="BA226" s="426"/>
      <c r="BB226" s="427"/>
      <c r="BC226" s="51"/>
      <c r="BD226" s="22"/>
      <c r="BE226" s="22"/>
      <c r="BF226" s="22"/>
      <c r="BG226" s="22"/>
      <c r="BH226" s="22"/>
      <c r="BI226" s="22"/>
      <c r="BJ226" s="22"/>
      <c r="BK226" s="22"/>
      <c r="BL226" s="22"/>
      <c r="BM226" s="29"/>
      <c r="BN226" s="29"/>
      <c r="BO226" s="29"/>
      <c r="BP226" s="52"/>
      <c r="BQ226" s="53"/>
      <c r="BR226" s="11"/>
    </row>
    <row r="227" spans="1:70" ht="15.6" customHeight="1">
      <c r="A227" s="11"/>
      <c r="B227" s="11"/>
      <c r="C227" s="50"/>
      <c r="D227" s="422"/>
      <c r="E227" s="423"/>
      <c r="F227" s="423"/>
      <c r="G227" s="423"/>
      <c r="H227" s="423"/>
      <c r="I227" s="423"/>
      <c r="J227" s="423"/>
      <c r="K227" s="423"/>
      <c r="L227" s="423"/>
      <c r="M227" s="423"/>
      <c r="N227" s="423"/>
      <c r="O227" s="423"/>
      <c r="P227" s="423"/>
      <c r="Q227" s="424"/>
      <c r="R227" s="428"/>
      <c r="S227" s="429"/>
      <c r="T227" s="429"/>
      <c r="U227" s="429"/>
      <c r="V227" s="429"/>
      <c r="W227" s="429"/>
      <c r="X227" s="429"/>
      <c r="Y227" s="429"/>
      <c r="Z227" s="429"/>
      <c r="AA227" s="429"/>
      <c r="AB227" s="429"/>
      <c r="AC227" s="429"/>
      <c r="AD227" s="429"/>
      <c r="AE227" s="429"/>
      <c r="AF227" s="429"/>
      <c r="AG227" s="429"/>
      <c r="AH227" s="429"/>
      <c r="AI227" s="429"/>
      <c r="AJ227" s="429"/>
      <c r="AK227" s="429"/>
      <c r="AL227" s="429"/>
      <c r="AM227" s="429"/>
      <c r="AN227" s="429"/>
      <c r="AO227" s="429"/>
      <c r="AP227" s="429"/>
      <c r="AQ227" s="429"/>
      <c r="AR227" s="429"/>
      <c r="AS227" s="429"/>
      <c r="AT227" s="429"/>
      <c r="AU227" s="429"/>
      <c r="AV227" s="429"/>
      <c r="AW227" s="429"/>
      <c r="AX227" s="429"/>
      <c r="AY227" s="429"/>
      <c r="AZ227" s="429"/>
      <c r="BA227" s="429"/>
      <c r="BB227" s="430"/>
      <c r="BC227" s="51"/>
      <c r="BD227" s="22"/>
      <c r="BE227" s="22"/>
      <c r="BF227" s="22"/>
      <c r="BG227" s="22"/>
      <c r="BH227" s="22"/>
      <c r="BI227" s="22"/>
      <c r="BJ227" s="22"/>
      <c r="BK227" s="22"/>
      <c r="BL227" s="22"/>
      <c r="BM227" s="29"/>
      <c r="BN227" s="29"/>
      <c r="BO227" s="29"/>
      <c r="BP227" s="52"/>
      <c r="BQ227" s="53"/>
      <c r="BR227" s="11"/>
    </row>
    <row r="228" spans="1:70" ht="15.6" customHeight="1">
      <c r="A228" s="11"/>
      <c r="B228" s="11"/>
      <c r="C228" s="50"/>
      <c r="D228" s="27"/>
      <c r="E228" s="27"/>
      <c r="F228" s="27"/>
      <c r="G228" s="27"/>
      <c r="H228" s="27"/>
      <c r="I228" s="27"/>
      <c r="J228" s="27"/>
      <c r="K228" s="27"/>
      <c r="L228" s="27"/>
      <c r="M228" s="27"/>
      <c r="N228" s="27"/>
      <c r="O228" s="27"/>
      <c r="P228" s="27"/>
      <c r="Q228" s="27"/>
      <c r="R228" s="27"/>
      <c r="S228" s="27"/>
      <c r="T228" s="27"/>
      <c r="U228" s="27"/>
      <c r="V228" s="27"/>
      <c r="W228" s="27"/>
      <c r="X228" s="40"/>
      <c r="Y228" s="40"/>
      <c r="Z228" s="40"/>
      <c r="AA228" s="22"/>
      <c r="AB228" s="54"/>
      <c r="AC228" s="54"/>
      <c r="AD228" s="54"/>
      <c r="AE228" s="54"/>
      <c r="AF228" s="54"/>
      <c r="AG228" s="54"/>
      <c r="AH228" s="54"/>
      <c r="AI228" s="54"/>
      <c r="AJ228" s="54"/>
      <c r="AK228" s="54"/>
      <c r="AL228" s="54"/>
      <c r="AM228" s="54"/>
      <c r="AN228" s="52"/>
      <c r="AO228" s="54"/>
      <c r="AP228" s="55"/>
      <c r="AQ228" s="55"/>
      <c r="AR228" s="152"/>
      <c r="AS228" s="152"/>
      <c r="AT228" s="152"/>
      <c r="AU228" s="152"/>
      <c r="AV228" s="152"/>
      <c r="AW228" s="152"/>
      <c r="AX228" s="152"/>
      <c r="AY228" s="152"/>
      <c r="AZ228" s="152"/>
      <c r="BA228" s="152"/>
      <c r="BB228" s="152"/>
      <c r="BC228" s="51"/>
      <c r="BD228" s="22"/>
      <c r="BE228" s="22"/>
      <c r="BF228" s="22"/>
      <c r="BG228" s="22"/>
      <c r="BH228" s="22"/>
      <c r="BI228" s="22"/>
      <c r="BJ228" s="22"/>
      <c r="BK228" s="22"/>
      <c r="BL228" s="22"/>
      <c r="BM228" s="29"/>
      <c r="BN228" s="29"/>
      <c r="BO228" s="29"/>
      <c r="BP228" s="52"/>
      <c r="BQ228" s="53"/>
      <c r="BR228" s="11"/>
    </row>
    <row r="229" spans="1:70" ht="19.149999999999999" customHeight="1">
      <c r="A229" s="8"/>
      <c r="B229" s="8"/>
      <c r="C229" s="50"/>
      <c r="D229" s="27"/>
      <c r="E229" s="27"/>
      <c r="F229" s="27"/>
      <c r="G229" s="27"/>
      <c r="H229" s="27"/>
      <c r="I229" s="27"/>
      <c r="J229" s="27"/>
      <c r="K229" s="27"/>
      <c r="L229" s="27"/>
      <c r="M229" s="27"/>
      <c r="N229" s="27"/>
      <c r="O229" s="27"/>
      <c r="P229" s="27"/>
      <c r="Q229" s="27"/>
      <c r="R229" s="27"/>
      <c r="S229" s="27"/>
      <c r="T229" s="27"/>
      <c r="U229" s="23" t="s">
        <v>49</v>
      </c>
      <c r="V229" s="27"/>
      <c r="W229" s="27"/>
      <c r="X229" s="28"/>
      <c r="Y229" s="28"/>
      <c r="Z229" s="28"/>
      <c r="AA229" s="29"/>
      <c r="AB229" s="30"/>
      <c r="AC229" s="30"/>
      <c r="AD229" s="30"/>
      <c r="AE229" s="30"/>
      <c r="AF229" s="30"/>
      <c r="AG229" s="30"/>
      <c r="AH229" s="30"/>
      <c r="AI229" s="30"/>
      <c r="AJ229" s="30"/>
      <c r="AK229" s="30"/>
      <c r="AL229" s="30"/>
      <c r="AM229" s="23" t="s">
        <v>31</v>
      </c>
      <c r="AN229" s="31"/>
      <c r="AO229" s="30"/>
      <c r="AP229" s="32"/>
      <c r="AQ229" s="32"/>
      <c r="AR229" s="33"/>
      <c r="AS229" s="33"/>
      <c r="AT229" s="33"/>
      <c r="AU229" s="33"/>
      <c r="AV229" s="33"/>
      <c r="AW229" s="33"/>
      <c r="AX229" s="33"/>
      <c r="AY229" s="33"/>
      <c r="AZ229" s="33"/>
      <c r="BA229" s="33"/>
      <c r="BB229" s="33"/>
      <c r="BC229" s="34"/>
      <c r="BD229" s="29"/>
      <c r="BE229" s="24" t="s">
        <v>25</v>
      </c>
      <c r="BF229" s="35"/>
      <c r="BG229" s="35"/>
      <c r="BH229" s="35"/>
      <c r="BI229" s="35"/>
      <c r="BJ229" s="35"/>
      <c r="BK229" s="35"/>
      <c r="BL229" s="29"/>
      <c r="BM229" s="29"/>
      <c r="BN229" s="29"/>
      <c r="BO229" s="29"/>
      <c r="BP229" s="31"/>
      <c r="BQ229" s="53"/>
      <c r="BR229" s="8"/>
    </row>
    <row r="230" spans="1:70" ht="15.6" customHeight="1">
      <c r="A230" s="8"/>
      <c r="B230" s="8"/>
      <c r="C230" s="50"/>
      <c r="D230" s="425" t="s">
        <v>26</v>
      </c>
      <c r="E230" s="426"/>
      <c r="F230" s="426"/>
      <c r="G230" s="426"/>
      <c r="H230" s="426"/>
      <c r="I230" s="426"/>
      <c r="J230" s="426"/>
      <c r="K230" s="426"/>
      <c r="L230" s="426"/>
      <c r="M230" s="427"/>
      <c r="N230" s="451" t="str">
        <f>IF(回答表!X55="○","○","")</f>
        <v/>
      </c>
      <c r="O230" s="452"/>
      <c r="P230" s="452"/>
      <c r="Q230" s="453"/>
      <c r="R230" s="27"/>
      <c r="S230" s="27"/>
      <c r="T230" s="27"/>
      <c r="U230" s="460" t="str">
        <f>IF(回答表!X55="○",回答表!B477,IF(回答表!AA55="○",回答表!B497,""))</f>
        <v/>
      </c>
      <c r="V230" s="461"/>
      <c r="W230" s="461"/>
      <c r="X230" s="461"/>
      <c r="Y230" s="461"/>
      <c r="Z230" s="461"/>
      <c r="AA230" s="461"/>
      <c r="AB230" s="461"/>
      <c r="AC230" s="461"/>
      <c r="AD230" s="461"/>
      <c r="AE230" s="461"/>
      <c r="AF230" s="461"/>
      <c r="AG230" s="461"/>
      <c r="AH230" s="461"/>
      <c r="AI230" s="461"/>
      <c r="AJ230" s="462"/>
      <c r="AK230" s="56"/>
      <c r="AL230" s="56"/>
      <c r="AM230" s="511" t="s">
        <v>32</v>
      </c>
      <c r="AN230" s="512"/>
      <c r="AO230" s="512"/>
      <c r="AP230" s="512"/>
      <c r="AQ230" s="512"/>
      <c r="AR230" s="512"/>
      <c r="AS230" s="512"/>
      <c r="AT230" s="513"/>
      <c r="AU230" s="511" t="s">
        <v>33</v>
      </c>
      <c r="AV230" s="512"/>
      <c r="AW230" s="512"/>
      <c r="AX230" s="512"/>
      <c r="AY230" s="512"/>
      <c r="AZ230" s="512"/>
      <c r="BA230" s="512"/>
      <c r="BB230" s="513"/>
      <c r="BC230" s="54"/>
      <c r="BD230" s="22"/>
      <c r="BE230" s="364" t="s">
        <v>1</v>
      </c>
      <c r="BF230" s="365"/>
      <c r="BG230" s="365"/>
      <c r="BH230" s="365"/>
      <c r="BI230" s="364"/>
      <c r="BJ230" s="365"/>
      <c r="BK230" s="365"/>
      <c r="BL230" s="365"/>
      <c r="BM230" s="364"/>
      <c r="BN230" s="365"/>
      <c r="BO230" s="365"/>
      <c r="BP230" s="367"/>
      <c r="BQ230" s="53"/>
      <c r="BR230" s="8"/>
    </row>
    <row r="231" spans="1:70" ht="15.6" customHeight="1">
      <c r="A231" s="8"/>
      <c r="B231" s="8"/>
      <c r="C231" s="50"/>
      <c r="D231" s="448"/>
      <c r="E231" s="449"/>
      <c r="F231" s="449"/>
      <c r="G231" s="449"/>
      <c r="H231" s="449"/>
      <c r="I231" s="449"/>
      <c r="J231" s="449"/>
      <c r="K231" s="449"/>
      <c r="L231" s="449"/>
      <c r="M231" s="450"/>
      <c r="N231" s="454"/>
      <c r="O231" s="455"/>
      <c r="P231" s="455"/>
      <c r="Q231" s="456"/>
      <c r="R231" s="27"/>
      <c r="S231" s="27"/>
      <c r="T231" s="27"/>
      <c r="U231" s="463"/>
      <c r="V231" s="464"/>
      <c r="W231" s="464"/>
      <c r="X231" s="464"/>
      <c r="Y231" s="464"/>
      <c r="Z231" s="464"/>
      <c r="AA231" s="464"/>
      <c r="AB231" s="464"/>
      <c r="AC231" s="464"/>
      <c r="AD231" s="464"/>
      <c r="AE231" s="464"/>
      <c r="AF231" s="464"/>
      <c r="AG231" s="464"/>
      <c r="AH231" s="464"/>
      <c r="AI231" s="464"/>
      <c r="AJ231" s="465"/>
      <c r="AK231" s="56"/>
      <c r="AL231" s="56"/>
      <c r="AM231" s="517"/>
      <c r="AN231" s="518"/>
      <c r="AO231" s="518"/>
      <c r="AP231" s="518"/>
      <c r="AQ231" s="518"/>
      <c r="AR231" s="518"/>
      <c r="AS231" s="518"/>
      <c r="AT231" s="519"/>
      <c r="AU231" s="517"/>
      <c r="AV231" s="518"/>
      <c r="AW231" s="518"/>
      <c r="AX231" s="518"/>
      <c r="AY231" s="518"/>
      <c r="AZ231" s="518"/>
      <c r="BA231" s="518"/>
      <c r="BB231" s="519"/>
      <c r="BC231" s="54"/>
      <c r="BD231" s="22"/>
      <c r="BE231" s="357"/>
      <c r="BF231" s="366"/>
      <c r="BG231" s="366"/>
      <c r="BH231" s="366"/>
      <c r="BI231" s="357"/>
      <c r="BJ231" s="366"/>
      <c r="BK231" s="366"/>
      <c r="BL231" s="366"/>
      <c r="BM231" s="357"/>
      <c r="BN231" s="366"/>
      <c r="BO231" s="366"/>
      <c r="BP231" s="368"/>
      <c r="BQ231" s="53"/>
      <c r="BR231" s="8"/>
    </row>
    <row r="232" spans="1:70" ht="15.6" customHeight="1">
      <c r="A232" s="8"/>
      <c r="B232" s="8"/>
      <c r="C232" s="50"/>
      <c r="D232" s="448"/>
      <c r="E232" s="449"/>
      <c r="F232" s="449"/>
      <c r="G232" s="449"/>
      <c r="H232" s="449"/>
      <c r="I232" s="449"/>
      <c r="J232" s="449"/>
      <c r="K232" s="449"/>
      <c r="L232" s="449"/>
      <c r="M232" s="450"/>
      <c r="N232" s="454"/>
      <c r="O232" s="455"/>
      <c r="P232" s="455"/>
      <c r="Q232" s="456"/>
      <c r="R232" s="27"/>
      <c r="S232" s="27"/>
      <c r="T232" s="27"/>
      <c r="U232" s="463"/>
      <c r="V232" s="464"/>
      <c r="W232" s="464"/>
      <c r="X232" s="464"/>
      <c r="Y232" s="464"/>
      <c r="Z232" s="464"/>
      <c r="AA232" s="464"/>
      <c r="AB232" s="464"/>
      <c r="AC232" s="464"/>
      <c r="AD232" s="464"/>
      <c r="AE232" s="464"/>
      <c r="AF232" s="464"/>
      <c r="AG232" s="464"/>
      <c r="AH232" s="464"/>
      <c r="AI232" s="464"/>
      <c r="AJ232" s="465"/>
      <c r="AK232" s="56"/>
      <c r="AL232" s="56"/>
      <c r="AM232" s="446" t="str">
        <f>IF(回答表!X55="○",回答表!G484,IF(回答表!AA55="○",回答表!G504,""))</f>
        <v/>
      </c>
      <c r="AN232" s="447"/>
      <c r="AO232" s="447"/>
      <c r="AP232" s="447"/>
      <c r="AQ232" s="447"/>
      <c r="AR232" s="447"/>
      <c r="AS232" s="447"/>
      <c r="AT232" s="469"/>
      <c r="AU232" s="446" t="str">
        <f>IF(回答表!X55="○",回答表!G485,IF(回答表!AA55="○",回答表!G505,""))</f>
        <v/>
      </c>
      <c r="AV232" s="447"/>
      <c r="AW232" s="447"/>
      <c r="AX232" s="447"/>
      <c r="AY232" s="447"/>
      <c r="AZ232" s="447"/>
      <c r="BA232" s="447"/>
      <c r="BB232" s="469"/>
      <c r="BC232" s="54"/>
      <c r="BD232" s="22"/>
      <c r="BE232" s="357"/>
      <c r="BF232" s="366"/>
      <c r="BG232" s="366"/>
      <c r="BH232" s="366"/>
      <c r="BI232" s="357"/>
      <c r="BJ232" s="366"/>
      <c r="BK232" s="366"/>
      <c r="BL232" s="366"/>
      <c r="BM232" s="357"/>
      <c r="BN232" s="366"/>
      <c r="BO232" s="366"/>
      <c r="BP232" s="368"/>
      <c r="BQ232" s="53"/>
      <c r="BR232" s="8"/>
    </row>
    <row r="233" spans="1:70" ht="15.6" customHeight="1">
      <c r="A233" s="8"/>
      <c r="B233" s="8"/>
      <c r="C233" s="50"/>
      <c r="D233" s="428"/>
      <c r="E233" s="429"/>
      <c r="F233" s="429"/>
      <c r="G233" s="429"/>
      <c r="H233" s="429"/>
      <c r="I233" s="429"/>
      <c r="J233" s="429"/>
      <c r="K233" s="429"/>
      <c r="L233" s="429"/>
      <c r="M233" s="430"/>
      <c r="N233" s="457"/>
      <c r="O233" s="458"/>
      <c r="P233" s="458"/>
      <c r="Q233" s="459"/>
      <c r="R233" s="27"/>
      <c r="S233" s="27"/>
      <c r="T233" s="27"/>
      <c r="U233" s="463"/>
      <c r="V233" s="464"/>
      <c r="W233" s="464"/>
      <c r="X233" s="464"/>
      <c r="Y233" s="464"/>
      <c r="Z233" s="464"/>
      <c r="AA233" s="464"/>
      <c r="AB233" s="464"/>
      <c r="AC233" s="464"/>
      <c r="AD233" s="464"/>
      <c r="AE233" s="464"/>
      <c r="AF233" s="464"/>
      <c r="AG233" s="464"/>
      <c r="AH233" s="464"/>
      <c r="AI233" s="464"/>
      <c r="AJ233" s="465"/>
      <c r="AK233" s="56"/>
      <c r="AL233" s="56"/>
      <c r="AM233" s="400"/>
      <c r="AN233" s="401"/>
      <c r="AO233" s="401"/>
      <c r="AP233" s="401"/>
      <c r="AQ233" s="401"/>
      <c r="AR233" s="401"/>
      <c r="AS233" s="401"/>
      <c r="AT233" s="402"/>
      <c r="AU233" s="400"/>
      <c r="AV233" s="401"/>
      <c r="AW233" s="401"/>
      <c r="AX233" s="401"/>
      <c r="AY233" s="401"/>
      <c r="AZ233" s="401"/>
      <c r="BA233" s="401"/>
      <c r="BB233" s="402"/>
      <c r="BC233" s="54"/>
      <c r="BD233" s="22"/>
      <c r="BE233" s="357" t="str">
        <f>IF(回答表!X55="○",回答表!E489,IF(回答表!AA55="○",回答表!E509,""))</f>
        <v/>
      </c>
      <c r="BF233" s="366"/>
      <c r="BG233" s="366"/>
      <c r="BH233" s="366"/>
      <c r="BI233" s="357" t="str">
        <f>IF(回答表!X55="○",回答表!E490,IF(回答表!AA55="○",回答表!E510,""))</f>
        <v/>
      </c>
      <c r="BJ233" s="366"/>
      <c r="BK233" s="366"/>
      <c r="BL233" s="368"/>
      <c r="BM233" s="357" t="str">
        <f>IF(回答表!X55="○",回答表!E491,IF(回答表!AA55="○",回答表!E511,""))</f>
        <v/>
      </c>
      <c r="BN233" s="366"/>
      <c r="BO233" s="366"/>
      <c r="BP233" s="368"/>
      <c r="BQ233" s="53"/>
      <c r="BR233" s="8"/>
    </row>
    <row r="234" spans="1:70" ht="15.6" customHeight="1">
      <c r="A234" s="8"/>
      <c r="B234" s="8"/>
      <c r="C234" s="50"/>
      <c r="D234" s="25"/>
      <c r="E234" s="25"/>
      <c r="F234" s="25"/>
      <c r="G234" s="25"/>
      <c r="H234" s="25"/>
      <c r="I234" s="25"/>
      <c r="J234" s="25"/>
      <c r="K234" s="25"/>
      <c r="L234" s="25"/>
      <c r="M234" s="25"/>
      <c r="N234" s="58"/>
      <c r="O234" s="58"/>
      <c r="P234" s="58"/>
      <c r="Q234" s="58"/>
      <c r="R234" s="58"/>
      <c r="S234" s="58"/>
      <c r="T234" s="58"/>
      <c r="U234" s="463"/>
      <c r="V234" s="464"/>
      <c r="W234" s="464"/>
      <c r="X234" s="464"/>
      <c r="Y234" s="464"/>
      <c r="Z234" s="464"/>
      <c r="AA234" s="464"/>
      <c r="AB234" s="464"/>
      <c r="AC234" s="464"/>
      <c r="AD234" s="464"/>
      <c r="AE234" s="464"/>
      <c r="AF234" s="464"/>
      <c r="AG234" s="464"/>
      <c r="AH234" s="464"/>
      <c r="AI234" s="464"/>
      <c r="AJ234" s="465"/>
      <c r="AK234" s="56"/>
      <c r="AL234" s="56"/>
      <c r="AM234" s="403"/>
      <c r="AN234" s="404"/>
      <c r="AO234" s="404"/>
      <c r="AP234" s="404"/>
      <c r="AQ234" s="404"/>
      <c r="AR234" s="404"/>
      <c r="AS234" s="404"/>
      <c r="AT234" s="405"/>
      <c r="AU234" s="403"/>
      <c r="AV234" s="404"/>
      <c r="AW234" s="404"/>
      <c r="AX234" s="404"/>
      <c r="AY234" s="404"/>
      <c r="AZ234" s="404"/>
      <c r="BA234" s="404"/>
      <c r="BB234" s="405"/>
      <c r="BC234" s="54"/>
      <c r="BD234" s="54"/>
      <c r="BE234" s="357"/>
      <c r="BF234" s="366"/>
      <c r="BG234" s="366"/>
      <c r="BH234" s="366"/>
      <c r="BI234" s="357"/>
      <c r="BJ234" s="366"/>
      <c r="BK234" s="366"/>
      <c r="BL234" s="368"/>
      <c r="BM234" s="357"/>
      <c r="BN234" s="366"/>
      <c r="BO234" s="366"/>
      <c r="BP234" s="368"/>
      <c r="BQ234" s="53"/>
      <c r="BR234" s="8"/>
    </row>
    <row r="235" spans="1:70" ht="15.6" customHeight="1">
      <c r="A235" s="8"/>
      <c r="B235" s="8"/>
      <c r="C235" s="50"/>
      <c r="D235" s="25"/>
      <c r="E235" s="25"/>
      <c r="F235" s="25"/>
      <c r="G235" s="25"/>
      <c r="H235" s="25"/>
      <c r="I235" s="25"/>
      <c r="J235" s="25"/>
      <c r="K235" s="25"/>
      <c r="L235" s="25"/>
      <c r="M235" s="25"/>
      <c r="N235" s="58"/>
      <c r="O235" s="58"/>
      <c r="P235" s="58"/>
      <c r="Q235" s="58"/>
      <c r="R235" s="58"/>
      <c r="S235" s="58"/>
      <c r="T235" s="58"/>
      <c r="U235" s="463"/>
      <c r="V235" s="464"/>
      <c r="W235" s="464"/>
      <c r="X235" s="464"/>
      <c r="Y235" s="464"/>
      <c r="Z235" s="464"/>
      <c r="AA235" s="464"/>
      <c r="AB235" s="464"/>
      <c r="AC235" s="464"/>
      <c r="AD235" s="464"/>
      <c r="AE235" s="464"/>
      <c r="AF235" s="464"/>
      <c r="AG235" s="464"/>
      <c r="AH235" s="464"/>
      <c r="AI235" s="464"/>
      <c r="AJ235" s="465"/>
      <c r="AK235" s="56"/>
      <c r="AL235" s="56"/>
      <c r="AM235" s="22"/>
      <c r="AN235" s="22"/>
      <c r="AO235" s="22"/>
      <c r="AP235" s="22"/>
      <c r="AQ235" s="22"/>
      <c r="AR235" s="22"/>
      <c r="AS235" s="22"/>
      <c r="AT235" s="22"/>
      <c r="AU235" s="22"/>
      <c r="AV235" s="22"/>
      <c r="AW235" s="22"/>
      <c r="AX235" s="22"/>
      <c r="AY235" s="22"/>
      <c r="AZ235" s="22"/>
      <c r="BA235" s="22"/>
      <c r="BB235" s="22"/>
      <c r="BC235" s="54"/>
      <c r="BD235" s="22"/>
      <c r="BE235" s="357"/>
      <c r="BF235" s="366"/>
      <c r="BG235" s="366"/>
      <c r="BH235" s="366"/>
      <c r="BI235" s="357"/>
      <c r="BJ235" s="366"/>
      <c r="BK235" s="366"/>
      <c r="BL235" s="368"/>
      <c r="BM235" s="357"/>
      <c r="BN235" s="366"/>
      <c r="BO235" s="366"/>
      <c r="BP235" s="368"/>
      <c r="BQ235" s="53"/>
      <c r="BR235" s="8"/>
    </row>
    <row r="236" spans="1:70" ht="15.6" customHeight="1">
      <c r="A236" s="8"/>
      <c r="B236" s="8"/>
      <c r="C236" s="50"/>
      <c r="D236" s="479" t="s">
        <v>10</v>
      </c>
      <c r="E236" s="480"/>
      <c r="F236" s="480"/>
      <c r="G236" s="480"/>
      <c r="H236" s="480"/>
      <c r="I236" s="480"/>
      <c r="J236" s="480"/>
      <c r="K236" s="480"/>
      <c r="L236" s="480"/>
      <c r="M236" s="481"/>
      <c r="N236" s="451" t="str">
        <f>IF(回答表!AA55="○","○","")</f>
        <v/>
      </c>
      <c r="O236" s="452"/>
      <c r="P236" s="452"/>
      <c r="Q236" s="453"/>
      <c r="R236" s="27"/>
      <c r="S236" s="27"/>
      <c r="T236" s="27"/>
      <c r="U236" s="463"/>
      <c r="V236" s="464"/>
      <c r="W236" s="464"/>
      <c r="X236" s="464"/>
      <c r="Y236" s="464"/>
      <c r="Z236" s="464"/>
      <c r="AA236" s="464"/>
      <c r="AB236" s="464"/>
      <c r="AC236" s="464"/>
      <c r="AD236" s="464"/>
      <c r="AE236" s="464"/>
      <c r="AF236" s="464"/>
      <c r="AG236" s="464"/>
      <c r="AH236" s="464"/>
      <c r="AI236" s="464"/>
      <c r="AJ236" s="465"/>
      <c r="AK236" s="56"/>
      <c r="AL236" s="56"/>
      <c r="AM236" s="22"/>
      <c r="AN236" s="22"/>
      <c r="AO236" s="22"/>
      <c r="AP236" s="22"/>
      <c r="AQ236" s="22"/>
      <c r="AR236" s="22"/>
      <c r="AS236" s="22"/>
      <c r="AT236" s="22"/>
      <c r="AU236" s="22"/>
      <c r="AV236" s="22"/>
      <c r="AW236" s="22"/>
      <c r="AX236" s="22"/>
      <c r="AY236" s="22"/>
      <c r="AZ236" s="22"/>
      <c r="BA236" s="22"/>
      <c r="BB236" s="22"/>
      <c r="BC236" s="54"/>
      <c r="BD236" s="59"/>
      <c r="BE236" s="357"/>
      <c r="BF236" s="366"/>
      <c r="BG236" s="366"/>
      <c r="BH236" s="366"/>
      <c r="BI236" s="357"/>
      <c r="BJ236" s="366"/>
      <c r="BK236" s="366"/>
      <c r="BL236" s="368"/>
      <c r="BM236" s="357"/>
      <c r="BN236" s="366"/>
      <c r="BO236" s="366"/>
      <c r="BP236" s="368"/>
      <c r="BQ236" s="53"/>
      <c r="BR236" s="8"/>
    </row>
    <row r="237" spans="1:70" ht="15.6" customHeight="1">
      <c r="A237" s="8"/>
      <c r="B237" s="8"/>
      <c r="C237" s="50"/>
      <c r="D237" s="482"/>
      <c r="E237" s="483"/>
      <c r="F237" s="483"/>
      <c r="G237" s="483"/>
      <c r="H237" s="483"/>
      <c r="I237" s="483"/>
      <c r="J237" s="483"/>
      <c r="K237" s="483"/>
      <c r="L237" s="483"/>
      <c r="M237" s="484"/>
      <c r="N237" s="454"/>
      <c r="O237" s="455"/>
      <c r="P237" s="455"/>
      <c r="Q237" s="456"/>
      <c r="R237" s="27"/>
      <c r="S237" s="27"/>
      <c r="T237" s="27"/>
      <c r="U237" s="463"/>
      <c r="V237" s="464"/>
      <c r="W237" s="464"/>
      <c r="X237" s="464"/>
      <c r="Y237" s="464"/>
      <c r="Z237" s="464"/>
      <c r="AA237" s="464"/>
      <c r="AB237" s="464"/>
      <c r="AC237" s="464"/>
      <c r="AD237" s="464"/>
      <c r="AE237" s="464"/>
      <c r="AF237" s="464"/>
      <c r="AG237" s="464"/>
      <c r="AH237" s="464"/>
      <c r="AI237" s="464"/>
      <c r="AJ237" s="465"/>
      <c r="AK237" s="56"/>
      <c r="AL237" s="56"/>
      <c r="AM237" s="22"/>
      <c r="AN237" s="22"/>
      <c r="AO237" s="22"/>
      <c r="AP237" s="22"/>
      <c r="AQ237" s="22"/>
      <c r="AR237" s="22"/>
      <c r="AS237" s="22"/>
      <c r="AT237" s="22"/>
      <c r="AU237" s="22"/>
      <c r="AV237" s="22"/>
      <c r="AW237" s="22"/>
      <c r="AX237" s="22"/>
      <c r="AY237" s="22"/>
      <c r="AZ237" s="22"/>
      <c r="BA237" s="22"/>
      <c r="BB237" s="22"/>
      <c r="BC237" s="54"/>
      <c r="BD237" s="59"/>
      <c r="BE237" s="357" t="s">
        <v>2</v>
      </c>
      <c r="BF237" s="366"/>
      <c r="BG237" s="366"/>
      <c r="BH237" s="366"/>
      <c r="BI237" s="357" t="s">
        <v>3</v>
      </c>
      <c r="BJ237" s="366"/>
      <c r="BK237" s="366"/>
      <c r="BL237" s="366"/>
      <c r="BM237" s="357" t="s">
        <v>4</v>
      </c>
      <c r="BN237" s="366"/>
      <c r="BO237" s="366"/>
      <c r="BP237" s="368"/>
      <c r="BQ237" s="53"/>
      <c r="BR237" s="8"/>
    </row>
    <row r="238" spans="1:70" ht="15.6" customHeight="1">
      <c r="A238" s="8"/>
      <c r="B238" s="8"/>
      <c r="C238" s="50"/>
      <c r="D238" s="482"/>
      <c r="E238" s="483"/>
      <c r="F238" s="483"/>
      <c r="G238" s="483"/>
      <c r="H238" s="483"/>
      <c r="I238" s="483"/>
      <c r="J238" s="483"/>
      <c r="K238" s="483"/>
      <c r="L238" s="483"/>
      <c r="M238" s="484"/>
      <c r="N238" s="454"/>
      <c r="O238" s="455"/>
      <c r="P238" s="455"/>
      <c r="Q238" s="456"/>
      <c r="R238" s="27"/>
      <c r="S238" s="27"/>
      <c r="T238" s="27"/>
      <c r="U238" s="463"/>
      <c r="V238" s="464"/>
      <c r="W238" s="464"/>
      <c r="X238" s="464"/>
      <c r="Y238" s="464"/>
      <c r="Z238" s="464"/>
      <c r="AA238" s="464"/>
      <c r="AB238" s="464"/>
      <c r="AC238" s="464"/>
      <c r="AD238" s="464"/>
      <c r="AE238" s="464"/>
      <c r="AF238" s="464"/>
      <c r="AG238" s="464"/>
      <c r="AH238" s="464"/>
      <c r="AI238" s="464"/>
      <c r="AJ238" s="465"/>
      <c r="AK238" s="56"/>
      <c r="AL238" s="56"/>
      <c r="AM238" s="22"/>
      <c r="AN238" s="22"/>
      <c r="AO238" s="22"/>
      <c r="AP238" s="22"/>
      <c r="AQ238" s="22"/>
      <c r="AR238" s="22"/>
      <c r="AS238" s="22"/>
      <c r="AT238" s="22"/>
      <c r="AU238" s="22"/>
      <c r="AV238" s="22"/>
      <c r="AW238" s="22"/>
      <c r="AX238" s="22"/>
      <c r="AY238" s="22"/>
      <c r="AZ238" s="22"/>
      <c r="BA238" s="22"/>
      <c r="BB238" s="22"/>
      <c r="BC238" s="54"/>
      <c r="BD238" s="59"/>
      <c r="BE238" s="357"/>
      <c r="BF238" s="366"/>
      <c r="BG238" s="366"/>
      <c r="BH238" s="366"/>
      <c r="BI238" s="357"/>
      <c r="BJ238" s="366"/>
      <c r="BK238" s="366"/>
      <c r="BL238" s="366"/>
      <c r="BM238" s="357"/>
      <c r="BN238" s="366"/>
      <c r="BO238" s="366"/>
      <c r="BP238" s="368"/>
      <c r="BQ238" s="53"/>
      <c r="BR238" s="8"/>
    </row>
    <row r="239" spans="1:70" ht="15.6" customHeight="1">
      <c r="A239" s="8"/>
      <c r="B239" s="8"/>
      <c r="C239" s="50"/>
      <c r="D239" s="485"/>
      <c r="E239" s="486"/>
      <c r="F239" s="486"/>
      <c r="G239" s="486"/>
      <c r="H239" s="486"/>
      <c r="I239" s="486"/>
      <c r="J239" s="486"/>
      <c r="K239" s="486"/>
      <c r="L239" s="486"/>
      <c r="M239" s="487"/>
      <c r="N239" s="457"/>
      <c r="O239" s="458"/>
      <c r="P239" s="458"/>
      <c r="Q239" s="459"/>
      <c r="R239" s="27"/>
      <c r="S239" s="27"/>
      <c r="T239" s="27"/>
      <c r="U239" s="466"/>
      <c r="V239" s="467"/>
      <c r="W239" s="467"/>
      <c r="X239" s="467"/>
      <c r="Y239" s="467"/>
      <c r="Z239" s="467"/>
      <c r="AA239" s="467"/>
      <c r="AB239" s="467"/>
      <c r="AC239" s="467"/>
      <c r="AD239" s="467"/>
      <c r="AE239" s="467"/>
      <c r="AF239" s="467"/>
      <c r="AG239" s="467"/>
      <c r="AH239" s="467"/>
      <c r="AI239" s="467"/>
      <c r="AJ239" s="468"/>
      <c r="AK239" s="56"/>
      <c r="AL239" s="56"/>
      <c r="AM239" s="22"/>
      <c r="AN239" s="22"/>
      <c r="AO239" s="22"/>
      <c r="AP239" s="22"/>
      <c r="AQ239" s="22"/>
      <c r="AR239" s="22"/>
      <c r="AS239" s="22"/>
      <c r="AT239" s="22"/>
      <c r="AU239" s="22"/>
      <c r="AV239" s="22"/>
      <c r="AW239" s="22"/>
      <c r="AX239" s="22"/>
      <c r="AY239" s="22"/>
      <c r="AZ239" s="22"/>
      <c r="BA239" s="22"/>
      <c r="BB239" s="22"/>
      <c r="BC239" s="54"/>
      <c r="BD239" s="59"/>
      <c r="BE239" s="369"/>
      <c r="BF239" s="370"/>
      <c r="BG239" s="370"/>
      <c r="BH239" s="370"/>
      <c r="BI239" s="369"/>
      <c r="BJ239" s="370"/>
      <c r="BK239" s="370"/>
      <c r="BL239" s="370"/>
      <c r="BM239" s="369"/>
      <c r="BN239" s="370"/>
      <c r="BO239" s="370"/>
      <c r="BP239" s="371"/>
      <c r="BQ239" s="53"/>
      <c r="BR239" s="8"/>
    </row>
    <row r="240" spans="1:70" ht="15.6" customHeight="1">
      <c r="A240" s="8"/>
      <c r="B240" s="8"/>
      <c r="C240" s="50"/>
      <c r="D240" s="25"/>
      <c r="E240" s="25"/>
      <c r="F240" s="25"/>
      <c r="G240" s="25"/>
      <c r="H240" s="25"/>
      <c r="I240" s="25"/>
      <c r="J240" s="25"/>
      <c r="K240" s="25"/>
      <c r="L240" s="25"/>
      <c r="M240" s="25"/>
      <c r="N240" s="27"/>
      <c r="O240" s="27"/>
      <c r="P240" s="27"/>
      <c r="Q240" s="27"/>
      <c r="R240" s="27"/>
      <c r="S240" s="27"/>
      <c r="T240" s="27"/>
      <c r="U240" s="27"/>
      <c r="V240" s="27"/>
      <c r="W240" s="27"/>
      <c r="X240" s="40"/>
      <c r="Y240" s="40"/>
      <c r="Z240" s="40"/>
      <c r="AA240" s="29"/>
      <c r="AB240" s="29"/>
      <c r="AC240" s="29"/>
      <c r="AD240" s="29"/>
      <c r="AE240" s="29"/>
      <c r="AF240" s="29"/>
      <c r="AG240" s="29"/>
      <c r="AH240" s="29"/>
      <c r="AI240" s="29"/>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53"/>
      <c r="BR240" s="8"/>
    </row>
    <row r="241" spans="1:70" ht="19.149999999999999" customHeight="1">
      <c r="A241" s="8"/>
      <c r="B241" s="8"/>
      <c r="C241" s="50"/>
      <c r="D241" s="25"/>
      <c r="E241" s="25"/>
      <c r="F241" s="25"/>
      <c r="G241" s="25"/>
      <c r="H241" s="25"/>
      <c r="I241" s="25"/>
      <c r="J241" s="25"/>
      <c r="K241" s="25"/>
      <c r="L241" s="25"/>
      <c r="M241" s="25"/>
      <c r="N241" s="27"/>
      <c r="O241" s="27"/>
      <c r="P241" s="27"/>
      <c r="Q241" s="27"/>
      <c r="R241" s="27"/>
      <c r="S241" s="27"/>
      <c r="T241" s="27"/>
      <c r="U241" s="23" t="s">
        <v>49</v>
      </c>
      <c r="V241" s="27"/>
      <c r="W241" s="27"/>
      <c r="X241" s="28"/>
      <c r="Y241" s="28"/>
      <c r="Z241" s="28"/>
      <c r="AA241" s="29"/>
      <c r="AB241" s="30"/>
      <c r="AC241" s="29"/>
      <c r="AD241" s="29"/>
      <c r="AE241" s="29"/>
      <c r="AF241" s="29"/>
      <c r="AG241" s="29"/>
      <c r="AH241" s="29"/>
      <c r="AI241" s="29"/>
      <c r="AJ241" s="29"/>
      <c r="AK241" s="29"/>
      <c r="AL241" s="29"/>
      <c r="AM241" s="23" t="s">
        <v>8</v>
      </c>
      <c r="AN241" s="29"/>
      <c r="AO241" s="29"/>
      <c r="AP241" s="29"/>
      <c r="AQ241" s="29"/>
      <c r="AR241" s="29"/>
      <c r="AS241" s="29"/>
      <c r="AT241" s="29"/>
      <c r="AU241" s="29"/>
      <c r="AV241" s="29"/>
      <c r="AW241" s="29"/>
      <c r="AX241" s="29"/>
      <c r="AY241" s="29"/>
      <c r="AZ241" s="29"/>
      <c r="BA241" s="22"/>
      <c r="BB241" s="22"/>
      <c r="BC241" s="22"/>
      <c r="BD241" s="22"/>
      <c r="BE241" s="22"/>
      <c r="BF241" s="22"/>
      <c r="BG241" s="22"/>
      <c r="BH241" s="22"/>
      <c r="BI241" s="22"/>
      <c r="BJ241" s="22"/>
      <c r="BK241" s="22"/>
      <c r="BL241" s="22"/>
      <c r="BM241" s="22"/>
      <c r="BN241" s="22"/>
      <c r="BO241" s="22"/>
      <c r="BP241" s="40"/>
      <c r="BQ241" s="53"/>
      <c r="BR241" s="8"/>
    </row>
    <row r="242" spans="1:70" ht="15.6" customHeight="1">
      <c r="A242" s="8"/>
      <c r="B242" s="8"/>
      <c r="C242" s="50"/>
      <c r="D242" s="425" t="s">
        <v>7</v>
      </c>
      <c r="E242" s="426"/>
      <c r="F242" s="426"/>
      <c r="G242" s="426"/>
      <c r="H242" s="426"/>
      <c r="I242" s="426"/>
      <c r="J242" s="426"/>
      <c r="K242" s="426"/>
      <c r="L242" s="426"/>
      <c r="M242" s="427"/>
      <c r="N242" s="451" t="str">
        <f>IF(回答表!AD55="○","○","")</f>
        <v/>
      </c>
      <c r="O242" s="452"/>
      <c r="P242" s="452"/>
      <c r="Q242" s="453"/>
      <c r="R242" s="27"/>
      <c r="S242" s="27"/>
      <c r="T242" s="27"/>
      <c r="U242" s="460" t="str">
        <f>IF(回答表!AD55="○",回答表!B517,"")</f>
        <v/>
      </c>
      <c r="V242" s="461"/>
      <c r="W242" s="461"/>
      <c r="X242" s="461"/>
      <c r="Y242" s="461"/>
      <c r="Z242" s="461"/>
      <c r="AA242" s="461"/>
      <c r="AB242" s="461"/>
      <c r="AC242" s="461"/>
      <c r="AD242" s="461"/>
      <c r="AE242" s="461"/>
      <c r="AF242" s="461"/>
      <c r="AG242" s="461"/>
      <c r="AH242" s="461"/>
      <c r="AI242" s="461"/>
      <c r="AJ242" s="462"/>
      <c r="AK242" s="56"/>
      <c r="AL242" s="56"/>
      <c r="AM242" s="460" t="str">
        <f>IF(回答表!AD55="○",回答表!B523,"")</f>
        <v/>
      </c>
      <c r="AN242" s="461"/>
      <c r="AO242" s="461"/>
      <c r="AP242" s="461"/>
      <c r="AQ242" s="461"/>
      <c r="AR242" s="461"/>
      <c r="AS242" s="461"/>
      <c r="AT242" s="461"/>
      <c r="AU242" s="461"/>
      <c r="AV242" s="461"/>
      <c r="AW242" s="461"/>
      <c r="AX242" s="461"/>
      <c r="AY242" s="461"/>
      <c r="AZ242" s="461"/>
      <c r="BA242" s="461"/>
      <c r="BB242" s="461"/>
      <c r="BC242" s="461"/>
      <c r="BD242" s="461"/>
      <c r="BE242" s="461"/>
      <c r="BF242" s="461"/>
      <c r="BG242" s="461"/>
      <c r="BH242" s="461"/>
      <c r="BI242" s="461"/>
      <c r="BJ242" s="461"/>
      <c r="BK242" s="461"/>
      <c r="BL242" s="461"/>
      <c r="BM242" s="461"/>
      <c r="BN242" s="461"/>
      <c r="BO242" s="461"/>
      <c r="BP242" s="462"/>
      <c r="BQ242" s="53"/>
      <c r="BR242" s="8"/>
    </row>
    <row r="243" spans="1:70" ht="15.6" customHeight="1">
      <c r="A243" s="8"/>
      <c r="B243" s="8"/>
      <c r="C243" s="50"/>
      <c r="D243" s="448"/>
      <c r="E243" s="449"/>
      <c r="F243" s="449"/>
      <c r="G243" s="449"/>
      <c r="H243" s="449"/>
      <c r="I243" s="449"/>
      <c r="J243" s="449"/>
      <c r="K243" s="449"/>
      <c r="L243" s="449"/>
      <c r="M243" s="450"/>
      <c r="N243" s="454"/>
      <c r="O243" s="455"/>
      <c r="P243" s="455"/>
      <c r="Q243" s="456"/>
      <c r="R243" s="27"/>
      <c r="S243" s="27"/>
      <c r="T243" s="27"/>
      <c r="U243" s="463"/>
      <c r="V243" s="464"/>
      <c r="W243" s="464"/>
      <c r="X243" s="464"/>
      <c r="Y243" s="464"/>
      <c r="Z243" s="464"/>
      <c r="AA243" s="464"/>
      <c r="AB243" s="464"/>
      <c r="AC243" s="464"/>
      <c r="AD243" s="464"/>
      <c r="AE243" s="464"/>
      <c r="AF243" s="464"/>
      <c r="AG243" s="464"/>
      <c r="AH243" s="464"/>
      <c r="AI243" s="464"/>
      <c r="AJ243" s="465"/>
      <c r="AK243" s="56"/>
      <c r="AL243" s="56"/>
      <c r="AM243" s="463"/>
      <c r="AN243" s="464"/>
      <c r="AO243" s="464"/>
      <c r="AP243" s="464"/>
      <c r="AQ243" s="464"/>
      <c r="AR243" s="464"/>
      <c r="AS243" s="464"/>
      <c r="AT243" s="464"/>
      <c r="AU243" s="464"/>
      <c r="AV243" s="464"/>
      <c r="AW243" s="464"/>
      <c r="AX243" s="464"/>
      <c r="AY243" s="464"/>
      <c r="AZ243" s="464"/>
      <c r="BA243" s="464"/>
      <c r="BB243" s="464"/>
      <c r="BC243" s="464"/>
      <c r="BD243" s="464"/>
      <c r="BE243" s="464"/>
      <c r="BF243" s="464"/>
      <c r="BG243" s="464"/>
      <c r="BH243" s="464"/>
      <c r="BI243" s="464"/>
      <c r="BJ243" s="464"/>
      <c r="BK243" s="464"/>
      <c r="BL243" s="464"/>
      <c r="BM243" s="464"/>
      <c r="BN243" s="464"/>
      <c r="BO243" s="464"/>
      <c r="BP243" s="465"/>
      <c r="BQ243" s="53"/>
      <c r="BR243" s="8"/>
    </row>
    <row r="244" spans="1:70" ht="15.6" customHeight="1">
      <c r="A244" s="8"/>
      <c r="B244" s="8"/>
      <c r="C244" s="50"/>
      <c r="D244" s="448"/>
      <c r="E244" s="449"/>
      <c r="F244" s="449"/>
      <c r="G244" s="449"/>
      <c r="H244" s="449"/>
      <c r="I244" s="449"/>
      <c r="J244" s="449"/>
      <c r="K244" s="449"/>
      <c r="L244" s="449"/>
      <c r="M244" s="450"/>
      <c r="N244" s="454"/>
      <c r="O244" s="455"/>
      <c r="P244" s="455"/>
      <c r="Q244" s="456"/>
      <c r="R244" s="27"/>
      <c r="S244" s="27"/>
      <c r="T244" s="27"/>
      <c r="U244" s="463"/>
      <c r="V244" s="464"/>
      <c r="W244" s="464"/>
      <c r="X244" s="464"/>
      <c r="Y244" s="464"/>
      <c r="Z244" s="464"/>
      <c r="AA244" s="464"/>
      <c r="AB244" s="464"/>
      <c r="AC244" s="464"/>
      <c r="AD244" s="464"/>
      <c r="AE244" s="464"/>
      <c r="AF244" s="464"/>
      <c r="AG244" s="464"/>
      <c r="AH244" s="464"/>
      <c r="AI244" s="464"/>
      <c r="AJ244" s="465"/>
      <c r="AK244" s="56"/>
      <c r="AL244" s="56"/>
      <c r="AM244" s="463"/>
      <c r="AN244" s="464"/>
      <c r="AO244" s="464"/>
      <c r="AP244" s="464"/>
      <c r="AQ244" s="464"/>
      <c r="AR244" s="464"/>
      <c r="AS244" s="464"/>
      <c r="AT244" s="464"/>
      <c r="AU244" s="464"/>
      <c r="AV244" s="464"/>
      <c r="AW244" s="464"/>
      <c r="AX244" s="464"/>
      <c r="AY244" s="464"/>
      <c r="AZ244" s="464"/>
      <c r="BA244" s="464"/>
      <c r="BB244" s="464"/>
      <c r="BC244" s="464"/>
      <c r="BD244" s="464"/>
      <c r="BE244" s="464"/>
      <c r="BF244" s="464"/>
      <c r="BG244" s="464"/>
      <c r="BH244" s="464"/>
      <c r="BI244" s="464"/>
      <c r="BJ244" s="464"/>
      <c r="BK244" s="464"/>
      <c r="BL244" s="464"/>
      <c r="BM244" s="464"/>
      <c r="BN244" s="464"/>
      <c r="BO244" s="464"/>
      <c r="BP244" s="465"/>
      <c r="BQ244" s="53"/>
      <c r="BR244" s="8"/>
    </row>
    <row r="245" spans="1:70" ht="15.6" customHeight="1">
      <c r="A245" s="11"/>
      <c r="B245" s="11"/>
      <c r="C245" s="50"/>
      <c r="D245" s="428"/>
      <c r="E245" s="429"/>
      <c r="F245" s="429"/>
      <c r="G245" s="429"/>
      <c r="H245" s="429"/>
      <c r="I245" s="429"/>
      <c r="J245" s="429"/>
      <c r="K245" s="429"/>
      <c r="L245" s="429"/>
      <c r="M245" s="430"/>
      <c r="N245" s="457"/>
      <c r="O245" s="458"/>
      <c r="P245" s="458"/>
      <c r="Q245" s="459"/>
      <c r="R245" s="27"/>
      <c r="S245" s="27"/>
      <c r="T245" s="27"/>
      <c r="U245" s="466"/>
      <c r="V245" s="467"/>
      <c r="W245" s="467"/>
      <c r="X245" s="467"/>
      <c r="Y245" s="467"/>
      <c r="Z245" s="467"/>
      <c r="AA245" s="467"/>
      <c r="AB245" s="467"/>
      <c r="AC245" s="467"/>
      <c r="AD245" s="467"/>
      <c r="AE245" s="467"/>
      <c r="AF245" s="467"/>
      <c r="AG245" s="467"/>
      <c r="AH245" s="467"/>
      <c r="AI245" s="467"/>
      <c r="AJ245" s="468"/>
      <c r="AK245" s="56"/>
      <c r="AL245" s="56"/>
      <c r="AM245" s="466"/>
      <c r="AN245" s="467"/>
      <c r="AO245" s="467"/>
      <c r="AP245" s="467"/>
      <c r="AQ245" s="467"/>
      <c r="AR245" s="467"/>
      <c r="AS245" s="467"/>
      <c r="AT245" s="467"/>
      <c r="AU245" s="467"/>
      <c r="AV245" s="467"/>
      <c r="AW245" s="467"/>
      <c r="AX245" s="467"/>
      <c r="AY245" s="467"/>
      <c r="AZ245" s="467"/>
      <c r="BA245" s="467"/>
      <c r="BB245" s="467"/>
      <c r="BC245" s="467"/>
      <c r="BD245" s="467"/>
      <c r="BE245" s="467"/>
      <c r="BF245" s="467"/>
      <c r="BG245" s="467"/>
      <c r="BH245" s="467"/>
      <c r="BI245" s="467"/>
      <c r="BJ245" s="467"/>
      <c r="BK245" s="467"/>
      <c r="BL245" s="467"/>
      <c r="BM245" s="467"/>
      <c r="BN245" s="467"/>
      <c r="BO245" s="467"/>
      <c r="BP245" s="468"/>
      <c r="BQ245" s="53"/>
      <c r="BR245" s="11"/>
    </row>
    <row r="246" spans="1:70" ht="15.6" customHeight="1">
      <c r="A246" s="11"/>
      <c r="B246" s="11"/>
      <c r="C246" s="62"/>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4"/>
      <c r="BR246" s="11"/>
    </row>
    <row r="247" spans="1:70" ht="15.6" customHeight="1">
      <c r="A247" s="10"/>
      <c r="B247" s="10"/>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10"/>
    </row>
    <row r="248" spans="1:70" ht="15.6" customHeight="1">
      <c r="A248" s="20"/>
      <c r="B248" s="20"/>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20"/>
    </row>
    <row r="249" spans="1:70" ht="15.6" customHeight="1">
      <c r="A249" s="20"/>
      <c r="B249" s="20"/>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20"/>
    </row>
    <row r="250" spans="1:70" ht="15.6" customHeight="1">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20"/>
    </row>
    <row r="251" spans="1:70" ht="15.6" customHeight="1">
      <c r="D251" s="5"/>
      <c r="E251" s="5"/>
      <c r="F251" s="5"/>
      <c r="G251" s="5"/>
      <c r="H251" s="5"/>
      <c r="I251" s="5"/>
      <c r="J251" s="5"/>
      <c r="K251" s="5"/>
      <c r="L251" s="5"/>
      <c r="M251" s="5"/>
      <c r="N251" s="5"/>
      <c r="O251" s="5"/>
      <c r="P251" s="5"/>
      <c r="Q251" s="5"/>
      <c r="R251" s="5"/>
      <c r="S251" s="5"/>
      <c r="T251" s="5"/>
      <c r="U251" s="5"/>
      <c r="V251" s="5"/>
      <c r="W251" s="5"/>
    </row>
    <row r="252" spans="1:70" ht="15.6" customHeight="1">
      <c r="C252" s="114"/>
      <c r="D252" s="115"/>
      <c r="E252" s="115"/>
      <c r="F252" s="115"/>
      <c r="G252" s="115"/>
      <c r="H252" s="115"/>
      <c r="I252" s="115"/>
      <c r="J252" s="115"/>
      <c r="K252" s="115"/>
      <c r="L252" s="115"/>
      <c r="M252" s="115"/>
      <c r="N252" s="115"/>
      <c r="O252" s="115"/>
      <c r="P252" s="115"/>
      <c r="Q252" s="115"/>
      <c r="R252" s="115"/>
      <c r="S252" s="115"/>
      <c r="T252" s="115"/>
      <c r="U252" s="115"/>
      <c r="V252" s="115"/>
      <c r="W252" s="115"/>
      <c r="X252" s="116"/>
      <c r="Y252" s="116"/>
      <c r="Z252" s="116"/>
      <c r="AA252" s="116"/>
      <c r="AB252" s="116"/>
      <c r="AC252" s="116"/>
      <c r="AD252" s="116"/>
      <c r="AE252" s="116"/>
      <c r="AF252" s="116"/>
      <c r="AG252" s="116"/>
      <c r="AH252" s="116"/>
      <c r="AI252" s="116"/>
      <c r="AJ252" s="116"/>
      <c r="AK252" s="116"/>
      <c r="AL252" s="116"/>
      <c r="AM252" s="116"/>
      <c r="AN252" s="116"/>
      <c r="AO252" s="116"/>
      <c r="AP252" s="116"/>
      <c r="AQ252" s="116"/>
      <c r="AR252" s="116"/>
      <c r="AS252" s="116"/>
      <c r="AT252" s="116"/>
      <c r="AU252" s="116"/>
      <c r="AV252" s="116"/>
      <c r="AW252" s="116"/>
      <c r="AX252" s="116"/>
      <c r="AY252" s="116"/>
      <c r="AZ252" s="116"/>
      <c r="BA252" s="116"/>
      <c r="BB252" s="116"/>
      <c r="BC252" s="116"/>
      <c r="BD252" s="116"/>
      <c r="BE252" s="116"/>
      <c r="BF252" s="116"/>
      <c r="BG252" s="116"/>
      <c r="BH252" s="116"/>
      <c r="BI252" s="116"/>
      <c r="BJ252" s="116"/>
      <c r="BK252" s="116"/>
      <c r="BL252" s="116"/>
      <c r="BM252" s="116"/>
      <c r="BN252" s="116"/>
      <c r="BO252" s="116"/>
      <c r="BP252" s="116"/>
      <c r="BQ252" s="117"/>
    </row>
    <row r="253" spans="1:70" ht="18.75">
      <c r="C253" s="118"/>
      <c r="D253" s="23" t="s">
        <v>36</v>
      </c>
      <c r="E253" s="27"/>
      <c r="F253" s="27"/>
      <c r="G253" s="27"/>
      <c r="H253" s="27"/>
      <c r="I253" s="27"/>
      <c r="J253" s="27"/>
      <c r="K253" s="27"/>
      <c r="L253" s="27"/>
      <c r="M253" s="27"/>
      <c r="N253" s="27"/>
      <c r="O253" s="27"/>
      <c r="P253" s="27"/>
      <c r="Q253" s="27"/>
      <c r="R253" s="27"/>
      <c r="S253" s="27"/>
      <c r="T253" s="27"/>
      <c r="U253" s="27"/>
      <c r="V253" s="27"/>
      <c r="W253" s="27"/>
      <c r="X253" s="28"/>
      <c r="Y253" s="28"/>
      <c r="Z253" s="28"/>
      <c r="AA253" s="29"/>
      <c r="AB253" s="29"/>
      <c r="AC253" s="29"/>
      <c r="AD253" s="29"/>
      <c r="AE253" s="29"/>
      <c r="AF253" s="29"/>
      <c r="AG253" s="29"/>
      <c r="AH253" s="29"/>
      <c r="AI253" s="29"/>
      <c r="AJ253" s="29"/>
      <c r="AK253" s="29"/>
      <c r="AL253" s="23"/>
      <c r="AM253" s="29"/>
      <c r="AN253" s="29"/>
      <c r="AO253" s="29"/>
      <c r="AP253" s="29"/>
      <c r="AQ253" s="23" t="s">
        <v>7321</v>
      </c>
      <c r="AR253" s="29"/>
      <c r="AS253" s="29"/>
      <c r="AT253" s="29"/>
      <c r="AU253" s="29"/>
      <c r="AV253" s="119"/>
      <c r="AW253" s="29"/>
      <c r="AX253" s="29"/>
      <c r="AY253" s="29"/>
      <c r="AZ253" s="120"/>
      <c r="BA253" s="120"/>
      <c r="BB253" s="120"/>
      <c r="BC253" s="120"/>
      <c r="BD253" s="29"/>
      <c r="BE253" s="29"/>
      <c r="BF253" s="29"/>
      <c r="BG253" s="29"/>
      <c r="BH253" s="29"/>
      <c r="BI253" s="29"/>
      <c r="BJ253" s="29"/>
      <c r="BK253" s="29"/>
      <c r="BL253" s="29"/>
      <c r="BM253" s="29"/>
      <c r="BN253" s="29"/>
      <c r="BO253" s="29"/>
      <c r="BP253" s="31"/>
      <c r="BQ253" s="121"/>
    </row>
    <row r="254" spans="1:70" ht="15.6" customHeight="1">
      <c r="C254" s="118"/>
      <c r="D254" s="557" t="s">
        <v>368</v>
      </c>
      <c r="E254" s="541" t="str">
        <f>IF(回答表!R56="○",回答表!C536,"")</f>
        <v>①現行の経営体制・手法で、健全な事業運営が実施できているため</v>
      </c>
      <c r="F254" s="542"/>
      <c r="G254" s="542"/>
      <c r="H254" s="542"/>
      <c r="I254" s="542"/>
      <c r="J254" s="542"/>
      <c r="K254" s="542"/>
      <c r="L254" s="542"/>
      <c r="M254" s="542"/>
      <c r="N254" s="542"/>
      <c r="O254" s="542"/>
      <c r="P254" s="542"/>
      <c r="Q254" s="542"/>
      <c r="R254" s="542"/>
      <c r="S254" s="542"/>
      <c r="T254" s="542"/>
      <c r="U254" s="542"/>
      <c r="V254" s="542"/>
      <c r="W254" s="542"/>
      <c r="X254" s="542"/>
      <c r="Y254" s="542"/>
      <c r="Z254" s="542"/>
      <c r="AA254" s="542"/>
      <c r="AB254" s="542"/>
      <c r="AC254" s="542"/>
      <c r="AD254" s="542"/>
      <c r="AE254" s="542"/>
      <c r="AF254" s="542"/>
      <c r="AG254" s="542"/>
      <c r="AH254" s="542"/>
      <c r="AI254" s="542"/>
      <c r="AJ254" s="542"/>
      <c r="AK254" s="542"/>
      <c r="AL254" s="542"/>
      <c r="AM254" s="542"/>
      <c r="AN254" s="543"/>
      <c r="AO254" s="29"/>
      <c r="AP254" s="29"/>
      <c r="AQ254" s="547" t="str">
        <f>IF(回答表!AQ536="○",回答表!B543,"")</f>
        <v/>
      </c>
      <c r="AR254" s="548"/>
      <c r="AS254" s="548"/>
      <c r="AT254" s="548"/>
      <c r="AU254" s="548"/>
      <c r="AV254" s="548"/>
      <c r="AW254" s="548"/>
      <c r="AX254" s="548"/>
      <c r="AY254" s="548"/>
      <c r="AZ254" s="548"/>
      <c r="BA254" s="548"/>
      <c r="BB254" s="548"/>
      <c r="BC254" s="548"/>
      <c r="BD254" s="548"/>
      <c r="BE254" s="548"/>
      <c r="BF254" s="548"/>
      <c r="BG254" s="548"/>
      <c r="BH254" s="548"/>
      <c r="BI254" s="548"/>
      <c r="BJ254" s="548"/>
      <c r="BK254" s="548"/>
      <c r="BL254" s="548"/>
      <c r="BM254" s="548"/>
      <c r="BN254" s="548"/>
      <c r="BO254" s="548"/>
      <c r="BP254" s="549"/>
      <c r="BQ254" s="121"/>
    </row>
    <row r="255" spans="1:70" ht="15.6" customHeight="1">
      <c r="C255" s="118"/>
      <c r="D255" s="557"/>
      <c r="E255" s="544"/>
      <c r="F255" s="545"/>
      <c r="G255" s="545"/>
      <c r="H255" s="545"/>
      <c r="I255" s="545"/>
      <c r="J255" s="545"/>
      <c r="K255" s="545"/>
      <c r="L255" s="545"/>
      <c r="M255" s="545"/>
      <c r="N255" s="545"/>
      <c r="O255" s="545"/>
      <c r="P255" s="545"/>
      <c r="Q255" s="545"/>
      <c r="R255" s="545"/>
      <c r="S255" s="545"/>
      <c r="T255" s="545"/>
      <c r="U255" s="545"/>
      <c r="V255" s="545"/>
      <c r="W255" s="545"/>
      <c r="X255" s="545"/>
      <c r="Y255" s="545"/>
      <c r="Z255" s="545"/>
      <c r="AA255" s="545"/>
      <c r="AB255" s="545"/>
      <c r="AC255" s="545"/>
      <c r="AD255" s="545"/>
      <c r="AE255" s="545"/>
      <c r="AF255" s="545"/>
      <c r="AG255" s="545"/>
      <c r="AH255" s="545"/>
      <c r="AI255" s="545"/>
      <c r="AJ255" s="545"/>
      <c r="AK255" s="545"/>
      <c r="AL255" s="545"/>
      <c r="AM255" s="545"/>
      <c r="AN255" s="546"/>
      <c r="AO255" s="29"/>
      <c r="AP255" s="29"/>
      <c r="AQ255" s="550"/>
      <c r="AR255" s="551"/>
      <c r="AS255" s="551"/>
      <c r="AT255" s="551"/>
      <c r="AU255" s="551"/>
      <c r="AV255" s="551"/>
      <c r="AW255" s="551"/>
      <c r="AX255" s="551"/>
      <c r="AY255" s="551"/>
      <c r="AZ255" s="551"/>
      <c r="BA255" s="551"/>
      <c r="BB255" s="551"/>
      <c r="BC255" s="551"/>
      <c r="BD255" s="551"/>
      <c r="BE255" s="551"/>
      <c r="BF255" s="551"/>
      <c r="BG255" s="551"/>
      <c r="BH255" s="551"/>
      <c r="BI255" s="551"/>
      <c r="BJ255" s="551"/>
      <c r="BK255" s="551"/>
      <c r="BL255" s="551"/>
      <c r="BM255" s="551"/>
      <c r="BN255" s="551"/>
      <c r="BO255" s="551"/>
      <c r="BP255" s="552"/>
      <c r="BQ255" s="121"/>
    </row>
    <row r="256" spans="1:70" ht="15.6" customHeight="1">
      <c r="C256" s="118"/>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550"/>
      <c r="AR256" s="551"/>
      <c r="AS256" s="551"/>
      <c r="AT256" s="551"/>
      <c r="AU256" s="551"/>
      <c r="AV256" s="551"/>
      <c r="AW256" s="551"/>
      <c r="AX256" s="551"/>
      <c r="AY256" s="551"/>
      <c r="AZ256" s="551"/>
      <c r="BA256" s="551"/>
      <c r="BB256" s="551"/>
      <c r="BC256" s="551"/>
      <c r="BD256" s="551"/>
      <c r="BE256" s="551"/>
      <c r="BF256" s="551"/>
      <c r="BG256" s="551"/>
      <c r="BH256" s="551"/>
      <c r="BI256" s="551"/>
      <c r="BJ256" s="551"/>
      <c r="BK256" s="551"/>
      <c r="BL256" s="551"/>
      <c r="BM256" s="551"/>
      <c r="BN256" s="551"/>
      <c r="BO256" s="551"/>
      <c r="BP256" s="552"/>
      <c r="BQ256" s="121"/>
    </row>
    <row r="257" spans="2:69" ht="15.6" customHeight="1">
      <c r="C257" s="118"/>
      <c r="D257" s="557" t="s">
        <v>368</v>
      </c>
      <c r="E257" s="541" t="str">
        <f>IF(回答表!R56="○",回答表!C537,"")</f>
        <v>⑤事業の規模が小さく、人員が少ない等の理由から抜本的な改革の検討に至らないため</v>
      </c>
      <c r="F257" s="542"/>
      <c r="G257" s="542"/>
      <c r="H257" s="542"/>
      <c r="I257" s="542"/>
      <c r="J257" s="542"/>
      <c r="K257" s="542"/>
      <c r="L257" s="542"/>
      <c r="M257" s="542"/>
      <c r="N257" s="542"/>
      <c r="O257" s="542"/>
      <c r="P257" s="542"/>
      <c r="Q257" s="542"/>
      <c r="R257" s="542"/>
      <c r="S257" s="542"/>
      <c r="T257" s="542"/>
      <c r="U257" s="542"/>
      <c r="V257" s="542"/>
      <c r="W257" s="542"/>
      <c r="X257" s="542"/>
      <c r="Y257" s="542"/>
      <c r="Z257" s="542"/>
      <c r="AA257" s="542"/>
      <c r="AB257" s="542"/>
      <c r="AC257" s="542"/>
      <c r="AD257" s="542"/>
      <c r="AE257" s="542"/>
      <c r="AF257" s="542"/>
      <c r="AG257" s="542"/>
      <c r="AH257" s="542"/>
      <c r="AI257" s="542"/>
      <c r="AJ257" s="542"/>
      <c r="AK257" s="542"/>
      <c r="AL257" s="542"/>
      <c r="AM257" s="542"/>
      <c r="AN257" s="543"/>
      <c r="AO257" s="29"/>
      <c r="AP257" s="29"/>
      <c r="AQ257" s="550"/>
      <c r="AR257" s="551"/>
      <c r="AS257" s="551"/>
      <c r="AT257" s="551"/>
      <c r="AU257" s="551"/>
      <c r="AV257" s="551"/>
      <c r="AW257" s="551"/>
      <c r="AX257" s="551"/>
      <c r="AY257" s="551"/>
      <c r="AZ257" s="551"/>
      <c r="BA257" s="551"/>
      <c r="BB257" s="551"/>
      <c r="BC257" s="551"/>
      <c r="BD257" s="551"/>
      <c r="BE257" s="551"/>
      <c r="BF257" s="551"/>
      <c r="BG257" s="551"/>
      <c r="BH257" s="551"/>
      <c r="BI257" s="551"/>
      <c r="BJ257" s="551"/>
      <c r="BK257" s="551"/>
      <c r="BL257" s="551"/>
      <c r="BM257" s="551"/>
      <c r="BN257" s="551"/>
      <c r="BO257" s="551"/>
      <c r="BP257" s="552"/>
      <c r="BQ257" s="121"/>
    </row>
    <row r="258" spans="2:69" ht="15.6" customHeight="1">
      <c r="C258" s="118"/>
      <c r="D258" s="557"/>
      <c r="E258" s="544"/>
      <c r="F258" s="545"/>
      <c r="G258" s="545"/>
      <c r="H258" s="545"/>
      <c r="I258" s="545"/>
      <c r="J258" s="545"/>
      <c r="K258" s="545"/>
      <c r="L258" s="545"/>
      <c r="M258" s="545"/>
      <c r="N258" s="545"/>
      <c r="O258" s="545"/>
      <c r="P258" s="545"/>
      <c r="Q258" s="545"/>
      <c r="R258" s="545"/>
      <c r="S258" s="545"/>
      <c r="T258" s="545"/>
      <c r="U258" s="545"/>
      <c r="V258" s="545"/>
      <c r="W258" s="545"/>
      <c r="X258" s="545"/>
      <c r="Y258" s="545"/>
      <c r="Z258" s="545"/>
      <c r="AA258" s="545"/>
      <c r="AB258" s="545"/>
      <c r="AC258" s="545"/>
      <c r="AD258" s="545"/>
      <c r="AE258" s="545"/>
      <c r="AF258" s="545"/>
      <c r="AG258" s="545"/>
      <c r="AH258" s="545"/>
      <c r="AI258" s="545"/>
      <c r="AJ258" s="545"/>
      <c r="AK258" s="545"/>
      <c r="AL258" s="545"/>
      <c r="AM258" s="545"/>
      <c r="AN258" s="546"/>
      <c r="AO258" s="29"/>
      <c r="AP258" s="29"/>
      <c r="AQ258" s="550"/>
      <c r="AR258" s="551"/>
      <c r="AS258" s="551"/>
      <c r="AT258" s="551"/>
      <c r="AU258" s="551"/>
      <c r="AV258" s="551"/>
      <c r="AW258" s="551"/>
      <c r="AX258" s="551"/>
      <c r="AY258" s="551"/>
      <c r="AZ258" s="551"/>
      <c r="BA258" s="551"/>
      <c r="BB258" s="551"/>
      <c r="BC258" s="551"/>
      <c r="BD258" s="551"/>
      <c r="BE258" s="551"/>
      <c r="BF258" s="551"/>
      <c r="BG258" s="551"/>
      <c r="BH258" s="551"/>
      <c r="BI258" s="551"/>
      <c r="BJ258" s="551"/>
      <c r="BK258" s="551"/>
      <c r="BL258" s="551"/>
      <c r="BM258" s="551"/>
      <c r="BN258" s="551"/>
      <c r="BO258" s="551"/>
      <c r="BP258" s="552"/>
      <c r="BQ258" s="121"/>
    </row>
    <row r="259" spans="2:69" ht="15.6" customHeight="1">
      <c r="C259" s="118"/>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550"/>
      <c r="AR259" s="551"/>
      <c r="AS259" s="551"/>
      <c r="AT259" s="551"/>
      <c r="AU259" s="551"/>
      <c r="AV259" s="551"/>
      <c r="AW259" s="551"/>
      <c r="AX259" s="551"/>
      <c r="AY259" s="551"/>
      <c r="AZ259" s="551"/>
      <c r="BA259" s="551"/>
      <c r="BB259" s="551"/>
      <c r="BC259" s="551"/>
      <c r="BD259" s="551"/>
      <c r="BE259" s="551"/>
      <c r="BF259" s="551"/>
      <c r="BG259" s="551"/>
      <c r="BH259" s="551"/>
      <c r="BI259" s="551"/>
      <c r="BJ259" s="551"/>
      <c r="BK259" s="551"/>
      <c r="BL259" s="551"/>
      <c r="BM259" s="551"/>
      <c r="BN259" s="551"/>
      <c r="BO259" s="551"/>
      <c r="BP259" s="552"/>
      <c r="BQ259" s="121"/>
    </row>
    <row r="260" spans="2:69" ht="15.6" customHeight="1">
      <c r="C260" s="118"/>
      <c r="D260" s="557" t="s">
        <v>368</v>
      </c>
      <c r="E260" s="541">
        <f>IF(回答表!R56="○",回答表!C538,"")</f>
        <v>0</v>
      </c>
      <c r="F260" s="542"/>
      <c r="G260" s="542"/>
      <c r="H260" s="542"/>
      <c r="I260" s="542"/>
      <c r="J260" s="542"/>
      <c r="K260" s="542"/>
      <c r="L260" s="542"/>
      <c r="M260" s="542"/>
      <c r="N260" s="542"/>
      <c r="O260" s="542"/>
      <c r="P260" s="542"/>
      <c r="Q260" s="542"/>
      <c r="R260" s="542"/>
      <c r="S260" s="542"/>
      <c r="T260" s="542"/>
      <c r="U260" s="542"/>
      <c r="V260" s="542"/>
      <c r="W260" s="542"/>
      <c r="X260" s="542"/>
      <c r="Y260" s="542"/>
      <c r="Z260" s="542"/>
      <c r="AA260" s="542"/>
      <c r="AB260" s="542"/>
      <c r="AC260" s="542"/>
      <c r="AD260" s="542"/>
      <c r="AE260" s="542"/>
      <c r="AF260" s="542"/>
      <c r="AG260" s="542"/>
      <c r="AH260" s="542"/>
      <c r="AI260" s="542"/>
      <c r="AJ260" s="542"/>
      <c r="AK260" s="542"/>
      <c r="AL260" s="542"/>
      <c r="AM260" s="542"/>
      <c r="AN260" s="543"/>
      <c r="AO260" s="29"/>
      <c r="AP260" s="29"/>
      <c r="AQ260" s="550"/>
      <c r="AR260" s="551"/>
      <c r="AS260" s="551"/>
      <c r="AT260" s="551"/>
      <c r="AU260" s="551"/>
      <c r="AV260" s="551"/>
      <c r="AW260" s="551"/>
      <c r="AX260" s="551"/>
      <c r="AY260" s="551"/>
      <c r="AZ260" s="551"/>
      <c r="BA260" s="551"/>
      <c r="BB260" s="551"/>
      <c r="BC260" s="551"/>
      <c r="BD260" s="551"/>
      <c r="BE260" s="551"/>
      <c r="BF260" s="551"/>
      <c r="BG260" s="551"/>
      <c r="BH260" s="551"/>
      <c r="BI260" s="551"/>
      <c r="BJ260" s="551"/>
      <c r="BK260" s="551"/>
      <c r="BL260" s="551"/>
      <c r="BM260" s="551"/>
      <c r="BN260" s="551"/>
      <c r="BO260" s="551"/>
      <c r="BP260" s="552"/>
      <c r="BQ260" s="121"/>
    </row>
    <row r="261" spans="2:69" ht="12.6" customHeight="1">
      <c r="B261" s="20"/>
      <c r="C261" s="118"/>
      <c r="D261" s="557"/>
      <c r="E261" s="544"/>
      <c r="F261" s="545"/>
      <c r="G261" s="545"/>
      <c r="H261" s="545"/>
      <c r="I261" s="545"/>
      <c r="J261" s="545"/>
      <c r="K261" s="545"/>
      <c r="L261" s="545"/>
      <c r="M261" s="545"/>
      <c r="N261" s="545"/>
      <c r="O261" s="545"/>
      <c r="P261" s="545"/>
      <c r="Q261" s="545"/>
      <c r="R261" s="545"/>
      <c r="S261" s="545"/>
      <c r="T261" s="545"/>
      <c r="U261" s="545"/>
      <c r="V261" s="545"/>
      <c r="W261" s="545"/>
      <c r="X261" s="545"/>
      <c r="Y261" s="545"/>
      <c r="Z261" s="545"/>
      <c r="AA261" s="545"/>
      <c r="AB261" s="545"/>
      <c r="AC261" s="545"/>
      <c r="AD261" s="545"/>
      <c r="AE261" s="545"/>
      <c r="AF261" s="545"/>
      <c r="AG261" s="545"/>
      <c r="AH261" s="545"/>
      <c r="AI261" s="545"/>
      <c r="AJ261" s="545"/>
      <c r="AK261" s="545"/>
      <c r="AL261" s="545"/>
      <c r="AM261" s="545"/>
      <c r="AN261" s="546"/>
      <c r="AO261" s="29"/>
      <c r="AP261" s="29"/>
      <c r="AQ261" s="553"/>
      <c r="AR261" s="554"/>
      <c r="AS261" s="554"/>
      <c r="AT261" s="554"/>
      <c r="AU261" s="554"/>
      <c r="AV261" s="554"/>
      <c r="AW261" s="554"/>
      <c r="AX261" s="554"/>
      <c r="AY261" s="554"/>
      <c r="AZ261" s="554"/>
      <c r="BA261" s="554"/>
      <c r="BB261" s="554"/>
      <c r="BC261" s="554"/>
      <c r="BD261" s="554"/>
      <c r="BE261" s="554"/>
      <c r="BF261" s="554"/>
      <c r="BG261" s="554"/>
      <c r="BH261" s="554"/>
      <c r="BI261" s="554"/>
      <c r="BJ261" s="554"/>
      <c r="BK261" s="554"/>
      <c r="BL261" s="554"/>
      <c r="BM261" s="554"/>
      <c r="BN261" s="554"/>
      <c r="BO261" s="554"/>
      <c r="BP261" s="555"/>
      <c r="BQ261" s="123"/>
    </row>
    <row r="262" spans="2:69" ht="12.6" customHeight="1">
      <c r="C262" s="118"/>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125"/>
      <c r="AU262" s="125"/>
      <c r="AV262" s="125"/>
      <c r="AW262" s="125"/>
      <c r="AX262" s="125"/>
      <c r="AY262" s="125"/>
      <c r="AZ262" s="125"/>
      <c r="BA262" s="125"/>
      <c r="BB262" s="125"/>
      <c r="BC262" s="125"/>
      <c r="BD262" s="125"/>
      <c r="BE262" s="125"/>
      <c r="BF262" s="125"/>
      <c r="BG262" s="125"/>
      <c r="BH262" s="125"/>
      <c r="BI262" s="125"/>
      <c r="BJ262" s="125"/>
      <c r="BK262" s="125"/>
      <c r="BL262" s="125"/>
      <c r="BM262" s="125"/>
      <c r="BN262" s="125"/>
      <c r="BO262" s="125"/>
      <c r="BP262" s="125"/>
      <c r="BQ262" s="126"/>
    </row>
    <row r="263" spans="2:69" ht="12.6" customHeight="1">
      <c r="C263" s="127"/>
      <c r="D263" s="125"/>
      <c r="E263" s="125"/>
      <c r="F263" s="125"/>
      <c r="G263" s="125"/>
      <c r="H263" s="125"/>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c r="AE263" s="125"/>
      <c r="AF263" s="125"/>
      <c r="AG263" s="125"/>
      <c r="AH263" s="125"/>
      <c r="AI263" s="125"/>
      <c r="AJ263" s="125"/>
      <c r="AK263" s="125"/>
      <c r="AL263" s="125"/>
      <c r="AM263" s="125"/>
      <c r="AN263" s="125"/>
      <c r="AO263" s="125"/>
      <c r="AP263" s="125"/>
      <c r="AQ263" s="125"/>
      <c r="AR263" s="125"/>
      <c r="AS263" s="125"/>
      <c r="AT263" s="125"/>
      <c r="AU263" s="125"/>
      <c r="AV263" s="125"/>
      <c r="AW263" s="125"/>
      <c r="AX263" s="125"/>
      <c r="AY263" s="125"/>
      <c r="AZ263" s="125"/>
      <c r="BA263" s="125"/>
      <c r="BB263" s="125"/>
      <c r="BC263" s="125"/>
      <c r="BD263" s="125"/>
      <c r="BE263" s="125"/>
      <c r="BF263" s="125"/>
      <c r="BG263" s="125"/>
      <c r="BH263" s="125"/>
      <c r="BI263" s="125"/>
      <c r="BJ263" s="125"/>
      <c r="BK263" s="125"/>
      <c r="BL263" s="125"/>
      <c r="BM263" s="125"/>
      <c r="BN263" s="125"/>
      <c r="BO263" s="125"/>
      <c r="BP263" s="125"/>
      <c r="BQ263" s="126"/>
    </row>
    <row r="264" spans="2:69" ht="18.75">
      <c r="C264" s="127"/>
      <c r="D264" s="23" t="s">
        <v>34</v>
      </c>
      <c r="E264" s="125"/>
      <c r="F264" s="125"/>
      <c r="G264" s="125"/>
      <c r="H264" s="125"/>
      <c r="I264" s="125"/>
      <c r="J264" s="125"/>
      <c r="K264" s="125"/>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6"/>
    </row>
    <row r="265" spans="2:69" ht="13.5">
      <c r="C265" s="127"/>
      <c r="D265" s="556" t="str">
        <f>IF(回答表!R56="○",回答表!B550,"")</f>
        <v>　引き続き、久喜駅西口駅前商店街の振興に資する等のため現行の体制を維持していく。</v>
      </c>
      <c r="E265" s="548"/>
      <c r="F265" s="548"/>
      <c r="G265" s="548"/>
      <c r="H265" s="548"/>
      <c r="I265" s="548"/>
      <c r="J265" s="548"/>
      <c r="K265" s="548"/>
      <c r="L265" s="548"/>
      <c r="M265" s="548"/>
      <c r="N265" s="548"/>
      <c r="O265" s="548"/>
      <c r="P265" s="548"/>
      <c r="Q265" s="548"/>
      <c r="R265" s="548"/>
      <c r="S265" s="548"/>
      <c r="T265" s="548"/>
      <c r="U265" s="548"/>
      <c r="V265" s="548"/>
      <c r="W265" s="548"/>
      <c r="X265" s="548"/>
      <c r="Y265" s="548"/>
      <c r="Z265" s="548"/>
      <c r="AA265" s="548"/>
      <c r="AB265" s="548"/>
      <c r="AC265" s="548"/>
      <c r="AD265" s="548"/>
      <c r="AE265" s="548"/>
      <c r="AF265" s="548"/>
      <c r="AG265" s="548"/>
      <c r="AH265" s="548"/>
      <c r="AI265" s="548"/>
      <c r="AJ265" s="548"/>
      <c r="AK265" s="548"/>
      <c r="AL265" s="548"/>
      <c r="AM265" s="548"/>
      <c r="AN265" s="548"/>
      <c r="AO265" s="548"/>
      <c r="AP265" s="548"/>
      <c r="AQ265" s="548"/>
      <c r="AR265" s="548"/>
      <c r="AS265" s="548"/>
      <c r="AT265" s="548"/>
      <c r="AU265" s="548"/>
      <c r="AV265" s="548"/>
      <c r="AW265" s="548"/>
      <c r="AX265" s="548"/>
      <c r="AY265" s="548"/>
      <c r="AZ265" s="548"/>
      <c r="BA265" s="548"/>
      <c r="BB265" s="548"/>
      <c r="BC265" s="548"/>
      <c r="BD265" s="548"/>
      <c r="BE265" s="548"/>
      <c r="BF265" s="548"/>
      <c r="BG265" s="548"/>
      <c r="BH265" s="548"/>
      <c r="BI265" s="548"/>
      <c r="BJ265" s="548"/>
      <c r="BK265" s="548"/>
      <c r="BL265" s="548"/>
      <c r="BM265" s="548"/>
      <c r="BN265" s="548"/>
      <c r="BO265" s="548"/>
      <c r="BP265" s="549"/>
      <c r="BQ265" s="126"/>
    </row>
    <row r="266" spans="2:69" ht="12.6" customHeight="1">
      <c r="C266" s="127"/>
      <c r="D266" s="550"/>
      <c r="E266" s="551"/>
      <c r="F266" s="551"/>
      <c r="G266" s="551"/>
      <c r="H266" s="551"/>
      <c r="I266" s="551"/>
      <c r="J266" s="551"/>
      <c r="K266" s="551"/>
      <c r="L266" s="551"/>
      <c r="M266" s="551"/>
      <c r="N266" s="551"/>
      <c r="O266" s="551"/>
      <c r="P266" s="551"/>
      <c r="Q266" s="551"/>
      <c r="R266" s="551"/>
      <c r="S266" s="551"/>
      <c r="T266" s="551"/>
      <c r="U266" s="551"/>
      <c r="V266" s="551"/>
      <c r="W266" s="551"/>
      <c r="X266" s="551"/>
      <c r="Y266" s="551"/>
      <c r="Z266" s="551"/>
      <c r="AA266" s="551"/>
      <c r="AB266" s="551"/>
      <c r="AC266" s="551"/>
      <c r="AD266" s="551"/>
      <c r="AE266" s="551"/>
      <c r="AF266" s="551"/>
      <c r="AG266" s="551"/>
      <c r="AH266" s="551"/>
      <c r="AI266" s="551"/>
      <c r="AJ266" s="551"/>
      <c r="AK266" s="551"/>
      <c r="AL266" s="551"/>
      <c r="AM266" s="551"/>
      <c r="AN266" s="551"/>
      <c r="AO266" s="551"/>
      <c r="AP266" s="551"/>
      <c r="AQ266" s="551"/>
      <c r="AR266" s="551"/>
      <c r="AS266" s="551"/>
      <c r="AT266" s="551"/>
      <c r="AU266" s="551"/>
      <c r="AV266" s="551"/>
      <c r="AW266" s="551"/>
      <c r="AX266" s="551"/>
      <c r="AY266" s="551"/>
      <c r="AZ266" s="551"/>
      <c r="BA266" s="551"/>
      <c r="BB266" s="551"/>
      <c r="BC266" s="551"/>
      <c r="BD266" s="551"/>
      <c r="BE266" s="551"/>
      <c r="BF266" s="551"/>
      <c r="BG266" s="551"/>
      <c r="BH266" s="551"/>
      <c r="BI266" s="551"/>
      <c r="BJ266" s="551"/>
      <c r="BK266" s="551"/>
      <c r="BL266" s="551"/>
      <c r="BM266" s="551"/>
      <c r="BN266" s="551"/>
      <c r="BO266" s="551"/>
      <c r="BP266" s="552"/>
      <c r="BQ266" s="126"/>
    </row>
    <row r="267" spans="2:69" ht="12.6" customHeight="1">
      <c r="C267" s="127"/>
      <c r="D267" s="550"/>
      <c r="E267" s="551"/>
      <c r="F267" s="551"/>
      <c r="G267" s="551"/>
      <c r="H267" s="551"/>
      <c r="I267" s="551"/>
      <c r="J267" s="551"/>
      <c r="K267" s="551"/>
      <c r="L267" s="551"/>
      <c r="M267" s="551"/>
      <c r="N267" s="551"/>
      <c r="O267" s="551"/>
      <c r="P267" s="551"/>
      <c r="Q267" s="551"/>
      <c r="R267" s="551"/>
      <c r="S267" s="551"/>
      <c r="T267" s="551"/>
      <c r="U267" s="551"/>
      <c r="V267" s="551"/>
      <c r="W267" s="551"/>
      <c r="X267" s="551"/>
      <c r="Y267" s="551"/>
      <c r="Z267" s="551"/>
      <c r="AA267" s="551"/>
      <c r="AB267" s="551"/>
      <c r="AC267" s="551"/>
      <c r="AD267" s="551"/>
      <c r="AE267" s="551"/>
      <c r="AF267" s="551"/>
      <c r="AG267" s="551"/>
      <c r="AH267" s="551"/>
      <c r="AI267" s="551"/>
      <c r="AJ267" s="551"/>
      <c r="AK267" s="551"/>
      <c r="AL267" s="551"/>
      <c r="AM267" s="551"/>
      <c r="AN267" s="551"/>
      <c r="AO267" s="551"/>
      <c r="AP267" s="551"/>
      <c r="AQ267" s="551"/>
      <c r="AR267" s="551"/>
      <c r="AS267" s="551"/>
      <c r="AT267" s="551"/>
      <c r="AU267" s="551"/>
      <c r="AV267" s="551"/>
      <c r="AW267" s="551"/>
      <c r="AX267" s="551"/>
      <c r="AY267" s="551"/>
      <c r="AZ267" s="551"/>
      <c r="BA267" s="551"/>
      <c r="BB267" s="551"/>
      <c r="BC267" s="551"/>
      <c r="BD267" s="551"/>
      <c r="BE267" s="551"/>
      <c r="BF267" s="551"/>
      <c r="BG267" s="551"/>
      <c r="BH267" s="551"/>
      <c r="BI267" s="551"/>
      <c r="BJ267" s="551"/>
      <c r="BK267" s="551"/>
      <c r="BL267" s="551"/>
      <c r="BM267" s="551"/>
      <c r="BN267" s="551"/>
      <c r="BO267" s="551"/>
      <c r="BP267" s="552"/>
      <c r="BQ267" s="126"/>
    </row>
    <row r="268" spans="2:69" ht="12.6" customHeight="1">
      <c r="C268" s="127"/>
      <c r="D268" s="550"/>
      <c r="E268" s="551"/>
      <c r="F268" s="551"/>
      <c r="G268" s="551"/>
      <c r="H268" s="551"/>
      <c r="I268" s="551"/>
      <c r="J268" s="551"/>
      <c r="K268" s="551"/>
      <c r="L268" s="551"/>
      <c r="M268" s="551"/>
      <c r="N268" s="551"/>
      <c r="O268" s="551"/>
      <c r="P268" s="551"/>
      <c r="Q268" s="551"/>
      <c r="R268" s="551"/>
      <c r="S268" s="551"/>
      <c r="T268" s="551"/>
      <c r="U268" s="551"/>
      <c r="V268" s="551"/>
      <c r="W268" s="551"/>
      <c r="X268" s="551"/>
      <c r="Y268" s="551"/>
      <c r="Z268" s="551"/>
      <c r="AA268" s="551"/>
      <c r="AB268" s="551"/>
      <c r="AC268" s="551"/>
      <c r="AD268" s="551"/>
      <c r="AE268" s="551"/>
      <c r="AF268" s="551"/>
      <c r="AG268" s="551"/>
      <c r="AH268" s="551"/>
      <c r="AI268" s="551"/>
      <c r="AJ268" s="551"/>
      <c r="AK268" s="551"/>
      <c r="AL268" s="551"/>
      <c r="AM268" s="551"/>
      <c r="AN268" s="551"/>
      <c r="AO268" s="551"/>
      <c r="AP268" s="551"/>
      <c r="AQ268" s="551"/>
      <c r="AR268" s="551"/>
      <c r="AS268" s="551"/>
      <c r="AT268" s="551"/>
      <c r="AU268" s="551"/>
      <c r="AV268" s="551"/>
      <c r="AW268" s="551"/>
      <c r="AX268" s="551"/>
      <c r="AY268" s="551"/>
      <c r="AZ268" s="551"/>
      <c r="BA268" s="551"/>
      <c r="BB268" s="551"/>
      <c r="BC268" s="551"/>
      <c r="BD268" s="551"/>
      <c r="BE268" s="551"/>
      <c r="BF268" s="551"/>
      <c r="BG268" s="551"/>
      <c r="BH268" s="551"/>
      <c r="BI268" s="551"/>
      <c r="BJ268" s="551"/>
      <c r="BK268" s="551"/>
      <c r="BL268" s="551"/>
      <c r="BM268" s="551"/>
      <c r="BN268" s="551"/>
      <c r="BO268" s="551"/>
      <c r="BP268" s="552"/>
      <c r="BQ268" s="126"/>
    </row>
    <row r="269" spans="2:69" ht="12.6" customHeight="1">
      <c r="C269" s="127"/>
      <c r="D269" s="553"/>
      <c r="E269" s="554"/>
      <c r="F269" s="554"/>
      <c r="G269" s="554"/>
      <c r="H269" s="554"/>
      <c r="I269" s="554"/>
      <c r="J269" s="554"/>
      <c r="K269" s="554"/>
      <c r="L269" s="554"/>
      <c r="M269" s="554"/>
      <c r="N269" s="554"/>
      <c r="O269" s="554"/>
      <c r="P269" s="554"/>
      <c r="Q269" s="554"/>
      <c r="R269" s="554"/>
      <c r="S269" s="554"/>
      <c r="T269" s="554"/>
      <c r="U269" s="554"/>
      <c r="V269" s="554"/>
      <c r="W269" s="554"/>
      <c r="X269" s="554"/>
      <c r="Y269" s="554"/>
      <c r="Z269" s="554"/>
      <c r="AA269" s="554"/>
      <c r="AB269" s="554"/>
      <c r="AC269" s="554"/>
      <c r="AD269" s="554"/>
      <c r="AE269" s="554"/>
      <c r="AF269" s="554"/>
      <c r="AG269" s="554"/>
      <c r="AH269" s="554"/>
      <c r="AI269" s="554"/>
      <c r="AJ269" s="554"/>
      <c r="AK269" s="554"/>
      <c r="AL269" s="554"/>
      <c r="AM269" s="554"/>
      <c r="AN269" s="554"/>
      <c r="AO269" s="554"/>
      <c r="AP269" s="554"/>
      <c r="AQ269" s="554"/>
      <c r="AR269" s="554"/>
      <c r="AS269" s="554"/>
      <c r="AT269" s="554"/>
      <c r="AU269" s="554"/>
      <c r="AV269" s="554"/>
      <c r="AW269" s="554"/>
      <c r="AX269" s="554"/>
      <c r="AY269" s="554"/>
      <c r="AZ269" s="554"/>
      <c r="BA269" s="554"/>
      <c r="BB269" s="554"/>
      <c r="BC269" s="554"/>
      <c r="BD269" s="554"/>
      <c r="BE269" s="554"/>
      <c r="BF269" s="554"/>
      <c r="BG269" s="554"/>
      <c r="BH269" s="554"/>
      <c r="BI269" s="554"/>
      <c r="BJ269" s="554"/>
      <c r="BK269" s="554"/>
      <c r="BL269" s="554"/>
      <c r="BM269" s="554"/>
      <c r="BN269" s="554"/>
      <c r="BO269" s="554"/>
      <c r="BP269" s="555"/>
      <c r="BQ269" s="126"/>
    </row>
    <row r="270" spans="2:69" ht="12.6" customHeight="1">
      <c r="C270" s="128"/>
      <c r="D270" s="122"/>
      <c r="E270" s="122"/>
      <c r="F270" s="122"/>
      <c r="G270" s="122"/>
      <c r="H270" s="122"/>
      <c r="I270" s="122"/>
      <c r="J270" s="122"/>
      <c r="K270" s="122"/>
      <c r="L270" s="122"/>
      <c r="M270" s="122"/>
      <c r="N270" s="122"/>
      <c r="O270" s="122"/>
      <c r="P270" s="122"/>
      <c r="Q270" s="122"/>
      <c r="R270" s="122"/>
      <c r="S270" s="122"/>
      <c r="T270" s="122"/>
      <c r="U270" s="122"/>
      <c r="V270" s="122"/>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c r="AU270" s="122"/>
      <c r="AV270" s="122"/>
      <c r="AW270" s="122"/>
      <c r="AX270" s="122"/>
      <c r="AY270" s="122"/>
      <c r="AZ270" s="122"/>
      <c r="BA270" s="122"/>
      <c r="BB270" s="122"/>
      <c r="BC270" s="122"/>
      <c r="BD270" s="122"/>
      <c r="BE270" s="122"/>
      <c r="BF270" s="122"/>
      <c r="BG270" s="122"/>
      <c r="BH270" s="122"/>
      <c r="BI270" s="122"/>
      <c r="BJ270" s="122"/>
      <c r="BK270" s="122"/>
      <c r="BL270" s="122"/>
      <c r="BM270" s="122"/>
      <c r="BN270" s="122"/>
      <c r="BO270" s="122"/>
      <c r="BP270" s="122"/>
      <c r="BQ270" s="124"/>
    </row>
  </sheetData>
  <mergeCells count="274">
    <mergeCell ref="E254:AN255"/>
    <mergeCell ref="E257:AN258"/>
    <mergeCell ref="E260:AN261"/>
    <mergeCell ref="AQ254:BP261"/>
    <mergeCell ref="D265:BP269"/>
    <mergeCell ref="D254:D255"/>
    <mergeCell ref="D257:D258"/>
    <mergeCell ref="D260:D261"/>
    <mergeCell ref="C8:T10"/>
    <mergeCell ref="C11:T13"/>
    <mergeCell ref="BE237:BH239"/>
    <mergeCell ref="BI237:BL239"/>
    <mergeCell ref="BM237:BP239"/>
    <mergeCell ref="D242:M245"/>
    <mergeCell ref="N242:Q245"/>
    <mergeCell ref="U242:AJ245"/>
    <mergeCell ref="AM242:BP245"/>
    <mergeCell ref="BE230:BH232"/>
    <mergeCell ref="BI230:BL232"/>
    <mergeCell ref="BM230:BP232"/>
    <mergeCell ref="AM232:AT234"/>
    <mergeCell ref="AU232:BB234"/>
    <mergeCell ref="BE233:BH236"/>
    <mergeCell ref="BI233:BL236"/>
    <mergeCell ref="BM233:BP236"/>
    <mergeCell ref="AR225:BB225"/>
    <mergeCell ref="D226:Q227"/>
    <mergeCell ref="R226:BB227"/>
    <mergeCell ref="D230:M233"/>
    <mergeCell ref="N230:Q233"/>
    <mergeCell ref="U230:AJ239"/>
    <mergeCell ref="AM230:AT231"/>
    <mergeCell ref="AU230:BB231"/>
    <mergeCell ref="D236:M239"/>
    <mergeCell ref="N236:Q239"/>
    <mergeCell ref="AM211:AP212"/>
    <mergeCell ref="BI214:BL216"/>
    <mergeCell ref="BM214:BP216"/>
    <mergeCell ref="AM215:AP216"/>
    <mergeCell ref="AQ215:AT216"/>
    <mergeCell ref="D219:M222"/>
    <mergeCell ref="N219:Q222"/>
    <mergeCell ref="U219:AJ222"/>
    <mergeCell ref="AM219:BP222"/>
    <mergeCell ref="AY212:BB216"/>
    <mergeCell ref="D213:M216"/>
    <mergeCell ref="N213:Q216"/>
    <mergeCell ref="AM213:AP214"/>
    <mergeCell ref="AQ213:AT214"/>
    <mergeCell ref="BE214:BH216"/>
    <mergeCell ref="D207:M210"/>
    <mergeCell ref="N207:Q210"/>
    <mergeCell ref="U207:AJ216"/>
    <mergeCell ref="AM207:AP208"/>
    <mergeCell ref="AQ207:AT208"/>
    <mergeCell ref="AU207:AX211"/>
    <mergeCell ref="AQ211:AT212"/>
    <mergeCell ref="AU212:AX216"/>
    <mergeCell ref="D195:M198"/>
    <mergeCell ref="N195:Q198"/>
    <mergeCell ref="U195:AJ198"/>
    <mergeCell ref="AM195:BP198"/>
    <mergeCell ref="AR201:BB202"/>
    <mergeCell ref="D203:Q204"/>
    <mergeCell ref="R203:BB204"/>
    <mergeCell ref="AY207:BB211"/>
    <mergeCell ref="BE207:BH209"/>
    <mergeCell ref="BI207:BL209"/>
    <mergeCell ref="BM207:BP209"/>
    <mergeCell ref="AM209:AP210"/>
    <mergeCell ref="AQ209:AT210"/>
    <mergeCell ref="BE210:BH213"/>
    <mergeCell ref="BI210:BL213"/>
    <mergeCell ref="BM210:BP213"/>
    <mergeCell ref="D189:M192"/>
    <mergeCell ref="N189:Q192"/>
    <mergeCell ref="AR177:BB178"/>
    <mergeCell ref="D179:Q180"/>
    <mergeCell ref="R179:BB180"/>
    <mergeCell ref="D183:M186"/>
    <mergeCell ref="N183:Q186"/>
    <mergeCell ref="U183:AJ192"/>
    <mergeCell ref="AN183:BB192"/>
    <mergeCell ref="BM166:BP168"/>
    <mergeCell ref="D171:M174"/>
    <mergeCell ref="N171:Q174"/>
    <mergeCell ref="U171:AJ174"/>
    <mergeCell ref="AM171:BP174"/>
    <mergeCell ref="BI159:BL161"/>
    <mergeCell ref="BM159:BP161"/>
    <mergeCell ref="AM162:AT164"/>
    <mergeCell ref="AU162:BB164"/>
    <mergeCell ref="BE162:BH165"/>
    <mergeCell ref="BI162:BL165"/>
    <mergeCell ref="BM162:BP165"/>
    <mergeCell ref="D159:M162"/>
    <mergeCell ref="N159:Q162"/>
    <mergeCell ref="U159:AJ168"/>
    <mergeCell ref="AM159:AT161"/>
    <mergeCell ref="AU159:BB161"/>
    <mergeCell ref="BE159:BH161"/>
    <mergeCell ref="D165:M168"/>
    <mergeCell ref="N165:Q168"/>
    <mergeCell ref="BE166:BH168"/>
    <mergeCell ref="D147:M150"/>
    <mergeCell ref="N147:Q150"/>
    <mergeCell ref="U147:AJ150"/>
    <mergeCell ref="AM147:BP150"/>
    <mergeCell ref="AR153:BB154"/>
    <mergeCell ref="D155:Q156"/>
    <mergeCell ref="R155:BB156"/>
    <mergeCell ref="AQ138:AT141"/>
    <mergeCell ref="AU138:AX141"/>
    <mergeCell ref="D141:M144"/>
    <mergeCell ref="N141:Q144"/>
    <mergeCell ref="AM142:AP144"/>
    <mergeCell ref="AQ142:AT144"/>
    <mergeCell ref="AU142:AX144"/>
    <mergeCell ref="AR129:BB130"/>
    <mergeCell ref="D131:Q132"/>
    <mergeCell ref="R131:BB132"/>
    <mergeCell ref="D135:M138"/>
    <mergeCell ref="N135:Q138"/>
    <mergeCell ref="U135:AJ144"/>
    <mergeCell ref="AM135:AP137"/>
    <mergeCell ref="AQ135:AT137"/>
    <mergeCell ref="AU135:AX137"/>
    <mergeCell ref="AM138:AP141"/>
    <mergeCell ref="U118:AB120"/>
    <mergeCell ref="AC118:AJ120"/>
    <mergeCell ref="BE118:BH120"/>
    <mergeCell ref="BI118:BL120"/>
    <mergeCell ref="BM118:BP120"/>
    <mergeCell ref="D123:M126"/>
    <mergeCell ref="N123:Q126"/>
    <mergeCell ref="U123:AJ126"/>
    <mergeCell ref="AM123:BP126"/>
    <mergeCell ref="D99:M102"/>
    <mergeCell ref="N99:Q102"/>
    <mergeCell ref="U99:AJ102"/>
    <mergeCell ref="AM99:BP102"/>
    <mergeCell ref="AR105:BB106"/>
    <mergeCell ref="D107:Q108"/>
    <mergeCell ref="R107:BB108"/>
    <mergeCell ref="D111:M114"/>
    <mergeCell ref="N111:Q114"/>
    <mergeCell ref="U111:AB112"/>
    <mergeCell ref="AC111:AJ112"/>
    <mergeCell ref="AM111:BB120"/>
    <mergeCell ref="D117:M120"/>
    <mergeCell ref="N117:Q120"/>
    <mergeCell ref="BE111:BH113"/>
    <mergeCell ref="BI111:BL113"/>
    <mergeCell ref="BM111:BP113"/>
    <mergeCell ref="U113:AB115"/>
    <mergeCell ref="AC113:AJ115"/>
    <mergeCell ref="BE114:BH117"/>
    <mergeCell ref="BI114:BL117"/>
    <mergeCell ref="BM114:BP117"/>
    <mergeCell ref="U116:AB117"/>
    <mergeCell ref="AC116:AJ117"/>
    <mergeCell ref="AR81:BB82"/>
    <mergeCell ref="D83:Q84"/>
    <mergeCell ref="R83:BB84"/>
    <mergeCell ref="D87:M90"/>
    <mergeCell ref="N87:Q90"/>
    <mergeCell ref="U87:AB88"/>
    <mergeCell ref="AC87:AJ88"/>
    <mergeCell ref="AM87:BB96"/>
    <mergeCell ref="D93:M96"/>
    <mergeCell ref="N93:Q96"/>
    <mergeCell ref="U94:AB96"/>
    <mergeCell ref="AC94:AJ96"/>
    <mergeCell ref="U89:AB91"/>
    <mergeCell ref="AC89:AJ91"/>
    <mergeCell ref="U92:AB93"/>
    <mergeCell ref="AC92:AJ93"/>
    <mergeCell ref="D75:M78"/>
    <mergeCell ref="N75:Q78"/>
    <mergeCell ref="U75:AJ78"/>
    <mergeCell ref="AM75:BP78"/>
    <mergeCell ref="BE63:BH65"/>
    <mergeCell ref="BI63:BL65"/>
    <mergeCell ref="BM63:BP65"/>
    <mergeCell ref="AM66:AT68"/>
    <mergeCell ref="AU66:BB68"/>
    <mergeCell ref="BE66:BH69"/>
    <mergeCell ref="BI66:BL69"/>
    <mergeCell ref="BM66:BP69"/>
    <mergeCell ref="AR58:BB58"/>
    <mergeCell ref="D59:Q60"/>
    <mergeCell ref="R59:BB60"/>
    <mergeCell ref="D63:M66"/>
    <mergeCell ref="N63:Q66"/>
    <mergeCell ref="U63:AJ72"/>
    <mergeCell ref="AM63:AT65"/>
    <mergeCell ref="AU63:BB65"/>
    <mergeCell ref="D69:M72"/>
    <mergeCell ref="N69:Q72"/>
    <mergeCell ref="D52:M55"/>
    <mergeCell ref="N52:Q55"/>
    <mergeCell ref="U52:AJ55"/>
    <mergeCell ref="AM52:BP55"/>
    <mergeCell ref="BI36:BL38"/>
    <mergeCell ref="BM36:BP38"/>
    <mergeCell ref="AM38:AT40"/>
    <mergeCell ref="AU38:BB40"/>
    <mergeCell ref="D36:M39"/>
    <mergeCell ref="N36:Q39"/>
    <mergeCell ref="U36:AJ47"/>
    <mergeCell ref="AM36:AT37"/>
    <mergeCell ref="AU36:BB37"/>
    <mergeCell ref="BE36:BH38"/>
    <mergeCell ref="D44:M47"/>
    <mergeCell ref="N44:Q47"/>
    <mergeCell ref="BE39:BH42"/>
    <mergeCell ref="BI39:BL42"/>
    <mergeCell ref="BM39:BP42"/>
    <mergeCell ref="AM42:AN45"/>
    <mergeCell ref="AO42:BB45"/>
    <mergeCell ref="AM46:AN49"/>
    <mergeCell ref="AO46:BB49"/>
    <mergeCell ref="BE43:BH45"/>
    <mergeCell ref="AR31:BB31"/>
    <mergeCell ref="D32:Q33"/>
    <mergeCell ref="R32:BB33"/>
    <mergeCell ref="Y23:AE23"/>
    <mergeCell ref="AF23:AL23"/>
    <mergeCell ref="AM23:AS23"/>
    <mergeCell ref="AT23:AZ23"/>
    <mergeCell ref="D24:J26"/>
    <mergeCell ref="K24:Q26"/>
    <mergeCell ref="R24:X26"/>
    <mergeCell ref="Y24:AE26"/>
    <mergeCell ref="AF24:AL26"/>
    <mergeCell ref="BB20:BJ23"/>
    <mergeCell ref="BB24:BJ26"/>
    <mergeCell ref="D18:AZ19"/>
    <mergeCell ref="D20:J23"/>
    <mergeCell ref="K20:Q23"/>
    <mergeCell ref="R20:X23"/>
    <mergeCell ref="Y20:AZ22"/>
    <mergeCell ref="BF8:BP10"/>
    <mergeCell ref="BF11:BP13"/>
    <mergeCell ref="AM24:AS26"/>
    <mergeCell ref="AT24:AZ26"/>
    <mergeCell ref="U8:AN10"/>
    <mergeCell ref="U11:AN13"/>
    <mergeCell ref="AO11:BE13"/>
    <mergeCell ref="AO8:BE10"/>
    <mergeCell ref="BI43:BL45"/>
    <mergeCell ref="BM43:BP45"/>
    <mergeCell ref="BE183:BH185"/>
    <mergeCell ref="BI183:BL185"/>
    <mergeCell ref="BM183:BP185"/>
    <mergeCell ref="BE186:BH189"/>
    <mergeCell ref="BI186:BL189"/>
    <mergeCell ref="BM186:BP189"/>
    <mergeCell ref="BE190:BH192"/>
    <mergeCell ref="BI190:BL192"/>
    <mergeCell ref="BM190:BP192"/>
    <mergeCell ref="BE70:BH72"/>
    <mergeCell ref="BI70:BL72"/>
    <mergeCell ref="BM70:BP72"/>
    <mergeCell ref="BE87:BH89"/>
    <mergeCell ref="BI87:BL89"/>
    <mergeCell ref="BM87:BP89"/>
    <mergeCell ref="BE90:BH93"/>
    <mergeCell ref="BI90:BL93"/>
    <mergeCell ref="BM90:BP93"/>
    <mergeCell ref="BE94:BH96"/>
    <mergeCell ref="BI94:BL96"/>
    <mergeCell ref="BM94:BP96"/>
    <mergeCell ref="BI166:BL168"/>
  </mergeCells>
  <phoneticPr fontId="3"/>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rowBreaks count="2" manualBreakCount="2">
    <brk id="80" max="16383" man="1"/>
    <brk id="17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70"/>
  <sheetViews>
    <sheetView workbookViewId="0">
      <selection activeCell="AK10" sqref="AK10"/>
    </sheetView>
  </sheetViews>
  <sheetFormatPr defaultRowHeight="13.5"/>
  <cols>
    <col min="1" max="50" width="2.75" customWidth="1"/>
    <col min="51" max="51" width="83.375" bestFit="1" customWidth="1"/>
    <col min="52" max="98" width="2.75" customWidth="1"/>
  </cols>
  <sheetData>
    <row r="1" spans="1:71">
      <c r="A1" s="100" t="s">
        <v>223</v>
      </c>
      <c r="F1" s="100"/>
      <c r="K1" s="100" t="s">
        <v>184</v>
      </c>
      <c r="P1" s="100"/>
      <c r="U1" s="100" t="s">
        <v>6</v>
      </c>
      <c r="Z1" s="100"/>
      <c r="AE1" s="112" t="s">
        <v>185</v>
      </c>
      <c r="AJ1" s="100" t="s">
        <v>92</v>
      </c>
      <c r="AO1" s="100" t="s">
        <v>224</v>
      </c>
      <c r="AT1" s="100" t="s">
        <v>225</v>
      </c>
      <c r="AY1" s="112" t="s">
        <v>358</v>
      </c>
      <c r="BD1" s="100"/>
      <c r="BI1" s="100"/>
      <c r="BN1" s="154" t="s">
        <v>7294</v>
      </c>
      <c r="BS1" s="100"/>
    </row>
    <row r="2" spans="1:71">
      <c r="A2" s="113"/>
      <c r="K2" s="113" t="s">
        <v>7301</v>
      </c>
      <c r="U2" t="s">
        <v>7301</v>
      </c>
      <c r="AJ2" t="s">
        <v>7301</v>
      </c>
      <c r="AO2" t="s">
        <v>7301</v>
      </c>
      <c r="AT2" t="s">
        <v>7301</v>
      </c>
      <c r="BI2" t="s">
        <v>7301</v>
      </c>
      <c r="BN2" t="s">
        <v>7301</v>
      </c>
    </row>
    <row r="3" spans="1:71" s="106" customFormat="1">
      <c r="A3" s="66" t="s">
        <v>186</v>
      </c>
      <c r="F3" s="106">
        <v>46</v>
      </c>
      <c r="K3" s="66" t="s">
        <v>93</v>
      </c>
      <c r="P3" s="107" t="s">
        <v>229</v>
      </c>
      <c r="U3" s="66" t="s">
        <v>188</v>
      </c>
      <c r="Z3" s="106">
        <v>0</v>
      </c>
      <c r="AJ3" s="106" t="s">
        <v>92</v>
      </c>
      <c r="AO3" s="106">
        <v>1</v>
      </c>
      <c r="AT3" s="89" t="s">
        <v>106</v>
      </c>
      <c r="AY3" s="106" t="s">
        <v>7288</v>
      </c>
      <c r="BD3" s="559" t="str">
        <f>回答表!F24</f>
        <v>駐車場整備事業</v>
      </c>
      <c r="BE3" s="559"/>
      <c r="BF3" s="559"/>
      <c r="BG3" s="559"/>
      <c r="BH3" s="559"/>
      <c r="BI3" s="106" t="str">
        <f>回答表!W24</f>
        <v>―</v>
      </c>
      <c r="BN3" s="106" t="s">
        <v>7295</v>
      </c>
    </row>
    <row r="4" spans="1:71" s="106" customFormat="1">
      <c r="A4" s="66" t="s">
        <v>187</v>
      </c>
      <c r="F4" s="106">
        <v>47</v>
      </c>
      <c r="K4" s="66" t="s">
        <v>61</v>
      </c>
      <c r="P4" s="107" t="s">
        <v>242</v>
      </c>
      <c r="U4" s="66"/>
      <c r="AO4" s="106">
        <v>2</v>
      </c>
      <c r="AT4" s="89" t="s">
        <v>107</v>
      </c>
      <c r="AY4" s="106" t="s">
        <v>361</v>
      </c>
      <c r="BD4" s="559" t="str">
        <f>回答表!F24</f>
        <v>駐車場整備事業</v>
      </c>
      <c r="BE4" s="559"/>
      <c r="BF4" s="559"/>
      <c r="BG4" s="559"/>
      <c r="BH4" s="559"/>
    </row>
    <row r="5" spans="1:71" s="106" customFormat="1">
      <c r="K5" s="66" t="s">
        <v>94</v>
      </c>
      <c r="P5" s="107" t="s">
        <v>243</v>
      </c>
      <c r="U5" s="66" t="s">
        <v>189</v>
      </c>
      <c r="Z5" s="106">
        <v>1</v>
      </c>
      <c r="AO5" s="106">
        <v>3</v>
      </c>
      <c r="AT5" s="89" t="s">
        <v>108</v>
      </c>
      <c r="AY5" s="106" t="s">
        <v>7289</v>
      </c>
      <c r="BD5" s="559" t="str">
        <f>回答表!F24</f>
        <v>駐車場整備事業</v>
      </c>
      <c r="BE5" s="559"/>
      <c r="BF5" s="559"/>
      <c r="BG5" s="559"/>
      <c r="BH5" s="559"/>
    </row>
    <row r="6" spans="1:71" s="106" customFormat="1">
      <c r="K6" s="66" t="s">
        <v>95</v>
      </c>
      <c r="P6" s="107" t="s">
        <v>230</v>
      </c>
      <c r="U6" s="66" t="s">
        <v>190</v>
      </c>
      <c r="Z6" s="106">
        <v>3</v>
      </c>
      <c r="AO6" s="106">
        <v>4</v>
      </c>
      <c r="AT6" s="89" t="s">
        <v>109</v>
      </c>
      <c r="AY6" s="106" t="s">
        <v>363</v>
      </c>
      <c r="BD6"/>
      <c r="BE6"/>
      <c r="BF6"/>
      <c r="BG6"/>
      <c r="BH6"/>
    </row>
    <row r="7" spans="1:71" s="106" customFormat="1" ht="12">
      <c r="K7" s="66" t="s">
        <v>96</v>
      </c>
      <c r="P7" s="107" t="s">
        <v>231</v>
      </c>
      <c r="U7" s="66" t="s">
        <v>191</v>
      </c>
      <c r="Z7" s="106">
        <v>5</v>
      </c>
      <c r="AO7" s="106">
        <v>5</v>
      </c>
      <c r="AT7" s="89" t="s">
        <v>110</v>
      </c>
      <c r="AY7" s="106" t="s">
        <v>364</v>
      </c>
    </row>
    <row r="8" spans="1:71" s="106" customFormat="1" ht="12">
      <c r="K8" s="66" t="s">
        <v>97</v>
      </c>
      <c r="P8" s="107" t="s">
        <v>232</v>
      </c>
      <c r="U8" s="66" t="s">
        <v>192</v>
      </c>
      <c r="Z8" s="106">
        <v>6</v>
      </c>
      <c r="AO8" s="106">
        <v>6</v>
      </c>
      <c r="AT8" s="89" t="s">
        <v>111</v>
      </c>
      <c r="AY8" s="106" t="s">
        <v>7290</v>
      </c>
    </row>
    <row r="9" spans="1:71" s="106" customFormat="1" ht="12">
      <c r="K9" s="66" t="s">
        <v>98</v>
      </c>
      <c r="P9" s="107" t="s">
        <v>233</v>
      </c>
      <c r="U9" s="66" t="s">
        <v>193</v>
      </c>
      <c r="Z9" s="106">
        <v>7</v>
      </c>
      <c r="AE9" s="109"/>
      <c r="AF9" s="109"/>
      <c r="AG9" s="109"/>
      <c r="AH9" s="109"/>
      <c r="AI9" s="109"/>
      <c r="AO9" s="106">
        <v>7</v>
      </c>
      <c r="AT9" s="89" t="s">
        <v>5</v>
      </c>
      <c r="AY9" s="106" t="s">
        <v>7291</v>
      </c>
    </row>
    <row r="10" spans="1:71" s="106" customFormat="1" ht="12">
      <c r="K10" s="66" t="s">
        <v>99</v>
      </c>
      <c r="P10" s="107" t="s">
        <v>244</v>
      </c>
      <c r="Q10" s="106">
        <v>18</v>
      </c>
      <c r="U10" s="101"/>
      <c r="V10" s="108"/>
      <c r="W10" s="108"/>
      <c r="X10" s="108"/>
      <c r="Y10" s="108"/>
      <c r="Z10" s="108"/>
      <c r="AA10" s="108"/>
      <c r="AB10" s="108"/>
      <c r="AC10" s="108"/>
      <c r="AD10" s="108"/>
      <c r="AE10" s="109"/>
      <c r="AF10" s="109"/>
      <c r="AG10" s="109"/>
      <c r="AH10" s="109"/>
      <c r="AI10" s="109"/>
      <c r="AO10" s="106">
        <v>8</v>
      </c>
    </row>
    <row r="11" spans="1:71" s="106" customFormat="1" ht="12">
      <c r="K11" s="66" t="s">
        <v>100</v>
      </c>
      <c r="P11" s="107" t="s">
        <v>245</v>
      </c>
      <c r="U11" s="102" t="s">
        <v>194</v>
      </c>
      <c r="V11" s="109"/>
      <c r="W11" s="109"/>
      <c r="X11" s="109"/>
      <c r="Y11" s="109"/>
      <c r="Z11" s="109">
        <v>1</v>
      </c>
      <c r="AA11" s="109"/>
      <c r="AB11" s="109"/>
      <c r="AC11" s="109"/>
      <c r="AD11" s="109"/>
      <c r="AE11" s="109"/>
      <c r="AF11" s="109"/>
      <c r="AG11" s="109"/>
      <c r="AH11" s="109"/>
      <c r="AI11" s="109"/>
      <c r="AO11" s="106">
        <v>9</v>
      </c>
    </row>
    <row r="12" spans="1:71" s="106" customFormat="1" ht="12">
      <c r="K12" s="89" t="s">
        <v>101</v>
      </c>
      <c r="P12" s="107" t="s">
        <v>234</v>
      </c>
      <c r="U12" s="102" t="s">
        <v>195</v>
      </c>
      <c r="V12" s="109"/>
      <c r="W12" s="109"/>
      <c r="X12" s="109"/>
      <c r="Y12" s="109"/>
      <c r="Z12" s="110">
        <v>2</v>
      </c>
      <c r="AA12" s="109"/>
      <c r="AB12" s="109"/>
      <c r="AC12" s="109"/>
      <c r="AD12" s="109"/>
      <c r="AE12" s="109"/>
      <c r="AF12" s="109"/>
      <c r="AG12" s="109"/>
      <c r="AH12" s="109"/>
      <c r="AI12" s="109"/>
      <c r="AO12" s="106">
        <v>10</v>
      </c>
    </row>
    <row r="13" spans="1:71" s="106" customFormat="1" ht="12">
      <c r="K13" s="89" t="s">
        <v>102</v>
      </c>
      <c r="P13" s="107" t="s">
        <v>235</v>
      </c>
      <c r="U13" s="102" t="s">
        <v>196</v>
      </c>
      <c r="V13" s="109"/>
      <c r="W13" s="109"/>
      <c r="X13" s="109"/>
      <c r="Y13" s="109"/>
      <c r="Z13" s="110">
        <v>3</v>
      </c>
      <c r="AA13" s="109"/>
      <c r="AB13" s="109"/>
      <c r="AC13" s="109"/>
      <c r="AD13" s="109"/>
      <c r="AE13" s="109"/>
      <c r="AF13" s="109"/>
      <c r="AG13" s="109"/>
      <c r="AH13" s="109"/>
      <c r="AI13" s="109"/>
      <c r="AO13" s="106">
        <v>11</v>
      </c>
    </row>
    <row r="14" spans="1:71" s="106" customFormat="1" ht="12">
      <c r="K14" s="89" t="s">
        <v>226</v>
      </c>
      <c r="P14" s="107" t="s">
        <v>236</v>
      </c>
      <c r="U14" s="102" t="s">
        <v>197</v>
      </c>
      <c r="V14" s="109"/>
      <c r="W14" s="109"/>
      <c r="X14" s="109"/>
      <c r="Y14" s="109"/>
      <c r="Z14" s="110">
        <v>4</v>
      </c>
      <c r="AA14" s="109"/>
      <c r="AB14" s="109"/>
      <c r="AC14" s="109"/>
      <c r="AD14" s="109"/>
      <c r="AE14" s="109"/>
      <c r="AF14" s="109"/>
      <c r="AG14" s="109"/>
      <c r="AH14" s="109"/>
      <c r="AI14" s="109"/>
      <c r="AO14" s="106">
        <v>12</v>
      </c>
    </row>
    <row r="15" spans="1:71" s="106" customFormat="1" ht="12">
      <c r="K15" s="89" t="s">
        <v>103</v>
      </c>
      <c r="P15" s="107" t="s">
        <v>237</v>
      </c>
      <c r="U15" s="102" t="s">
        <v>198</v>
      </c>
      <c r="V15" s="109"/>
      <c r="W15" s="109"/>
      <c r="X15" s="109"/>
      <c r="Y15" s="109"/>
      <c r="Z15" s="110">
        <v>5</v>
      </c>
      <c r="AA15" s="109"/>
      <c r="AB15" s="109"/>
      <c r="AC15" s="109"/>
      <c r="AD15" s="109"/>
      <c r="AE15" s="109"/>
      <c r="AF15" s="109"/>
      <c r="AG15" s="109"/>
      <c r="AH15" s="109"/>
      <c r="AI15" s="109"/>
      <c r="AO15" s="106">
        <v>13</v>
      </c>
    </row>
    <row r="16" spans="1:71" s="106" customFormat="1" ht="12">
      <c r="K16" s="89" t="s">
        <v>104</v>
      </c>
      <c r="P16" s="107" t="s">
        <v>238</v>
      </c>
      <c r="U16" s="103" t="s">
        <v>199</v>
      </c>
      <c r="V16" s="109"/>
      <c r="W16" s="109"/>
      <c r="X16" s="109"/>
      <c r="Y16" s="109"/>
      <c r="Z16" s="110">
        <v>6</v>
      </c>
      <c r="AA16" s="109"/>
      <c r="AB16" s="109"/>
      <c r="AC16" s="109"/>
      <c r="AD16" s="109"/>
      <c r="AE16" s="109"/>
      <c r="AF16" s="109"/>
      <c r="AG16" s="109"/>
      <c r="AH16" s="109"/>
      <c r="AI16" s="109"/>
      <c r="AO16" s="106">
        <v>14</v>
      </c>
    </row>
    <row r="17" spans="11:41" s="106" customFormat="1" ht="12">
      <c r="K17" s="89" t="s">
        <v>227</v>
      </c>
      <c r="P17" s="107" t="s">
        <v>239</v>
      </c>
      <c r="U17" s="103" t="s">
        <v>200</v>
      </c>
      <c r="V17" s="109"/>
      <c r="W17" s="109"/>
      <c r="X17" s="109"/>
      <c r="Y17" s="109"/>
      <c r="Z17" s="110">
        <v>7</v>
      </c>
      <c r="AA17" s="109"/>
      <c r="AB17" s="109"/>
      <c r="AC17" s="109"/>
      <c r="AD17" s="109"/>
      <c r="AE17" s="109"/>
      <c r="AF17" s="109"/>
      <c r="AG17" s="109"/>
      <c r="AH17" s="109"/>
      <c r="AI17" s="109"/>
      <c r="AO17" s="106">
        <v>15</v>
      </c>
    </row>
    <row r="18" spans="11:41" s="106" customFormat="1" ht="12">
      <c r="K18" s="89" t="s">
        <v>228</v>
      </c>
      <c r="P18" s="107" t="s">
        <v>240</v>
      </c>
      <c r="U18" s="103" t="s">
        <v>201</v>
      </c>
      <c r="V18" s="109"/>
      <c r="W18" s="109"/>
      <c r="X18" s="109"/>
      <c r="Y18" s="109"/>
      <c r="Z18" s="110">
        <v>8</v>
      </c>
      <c r="AA18" s="109"/>
      <c r="AB18" s="109"/>
      <c r="AC18" s="109"/>
      <c r="AD18" s="109"/>
      <c r="AO18" s="106">
        <v>16</v>
      </c>
    </row>
    <row r="19" spans="11:41" s="106" customFormat="1" ht="12">
      <c r="K19" s="89" t="s">
        <v>105</v>
      </c>
      <c r="P19" s="107" t="s">
        <v>241</v>
      </c>
      <c r="U19" s="104" t="s">
        <v>202</v>
      </c>
      <c r="V19" s="111"/>
      <c r="W19" s="111"/>
      <c r="X19" s="111"/>
      <c r="Y19" s="111"/>
      <c r="Z19" s="111">
        <v>9</v>
      </c>
      <c r="AA19" s="111"/>
      <c r="AB19" s="111"/>
      <c r="AC19" s="111"/>
      <c r="AD19" s="111"/>
      <c r="AO19" s="106">
        <v>17</v>
      </c>
    </row>
    <row r="20" spans="11:41" s="106" customFormat="1" ht="12">
      <c r="U20" s="89" t="s">
        <v>203</v>
      </c>
      <c r="Z20" s="110">
        <v>0</v>
      </c>
      <c r="AE20" s="109"/>
      <c r="AF20" s="109"/>
      <c r="AG20" s="109"/>
      <c r="AH20" s="109"/>
      <c r="AI20" s="109"/>
      <c r="AO20" s="106">
        <v>18</v>
      </c>
    </row>
    <row r="21" spans="11:41" s="106" customFormat="1" ht="12">
      <c r="U21" s="89" t="s">
        <v>204</v>
      </c>
      <c r="Z21" s="110">
        <v>1</v>
      </c>
      <c r="AE21" s="109"/>
      <c r="AF21" s="109"/>
      <c r="AG21" s="109"/>
      <c r="AH21" s="109"/>
      <c r="AI21" s="109"/>
      <c r="AO21" s="106">
        <v>19</v>
      </c>
    </row>
    <row r="22" spans="11:41" s="106" customFormat="1" ht="12">
      <c r="U22" s="105"/>
      <c r="V22" s="108"/>
      <c r="W22" s="108"/>
      <c r="X22" s="108"/>
      <c r="Y22" s="108"/>
      <c r="Z22" s="139"/>
      <c r="AA22" s="108"/>
      <c r="AB22" s="108"/>
      <c r="AC22" s="108"/>
      <c r="AD22" s="108"/>
      <c r="AE22" s="109"/>
      <c r="AF22" s="109"/>
      <c r="AG22" s="109"/>
      <c r="AH22" s="109"/>
      <c r="AI22" s="109"/>
      <c r="AO22" s="106">
        <v>20</v>
      </c>
    </row>
    <row r="23" spans="11:41" s="106" customFormat="1" ht="12">
      <c r="U23" s="103" t="s">
        <v>205</v>
      </c>
      <c r="V23" s="109"/>
      <c r="W23" s="109"/>
      <c r="X23" s="109"/>
      <c r="Y23" s="109"/>
      <c r="Z23" s="109">
        <v>1</v>
      </c>
      <c r="AA23" s="109"/>
      <c r="AB23" s="109"/>
      <c r="AC23" s="109"/>
      <c r="AD23" s="109"/>
      <c r="AO23" s="106">
        <v>21</v>
      </c>
    </row>
    <row r="24" spans="11:41" s="106" customFormat="1" ht="12">
      <c r="U24" s="103" t="s">
        <v>206</v>
      </c>
      <c r="V24" s="109"/>
      <c r="W24" s="109"/>
      <c r="X24" s="109"/>
      <c r="Y24" s="109"/>
      <c r="Z24" s="110">
        <v>2</v>
      </c>
      <c r="AA24" s="109"/>
      <c r="AB24" s="109"/>
      <c r="AC24" s="109"/>
      <c r="AD24" s="109"/>
      <c r="AO24" s="106">
        <v>22</v>
      </c>
    </row>
    <row r="25" spans="11:41" s="106" customFormat="1" ht="12">
      <c r="U25" s="104" t="s">
        <v>207</v>
      </c>
      <c r="V25" s="111"/>
      <c r="W25" s="111"/>
      <c r="X25" s="111"/>
      <c r="Y25" s="111"/>
      <c r="Z25" s="111">
        <v>3</v>
      </c>
      <c r="AA25" s="111"/>
      <c r="AB25" s="111"/>
      <c r="AC25" s="111"/>
      <c r="AD25" s="111"/>
      <c r="AO25" s="106">
        <v>23</v>
      </c>
    </row>
    <row r="26" spans="11:41" s="106" customFormat="1" ht="12">
      <c r="U26" s="103"/>
      <c r="V26" s="109"/>
      <c r="W26" s="109"/>
      <c r="X26" s="109"/>
      <c r="Y26" s="109"/>
      <c r="Z26" s="109"/>
      <c r="AA26" s="109"/>
      <c r="AB26" s="109"/>
      <c r="AC26" s="109"/>
      <c r="AD26" s="109"/>
      <c r="AO26" s="106">
        <v>24</v>
      </c>
    </row>
    <row r="27" spans="11:41" s="106" customFormat="1" ht="12">
      <c r="U27" s="89" t="s">
        <v>208</v>
      </c>
      <c r="Z27" s="110">
        <v>1</v>
      </c>
      <c r="AO27" s="106">
        <v>25</v>
      </c>
    </row>
    <row r="28" spans="11:41" s="106" customFormat="1" ht="12">
      <c r="U28" s="89" t="s">
        <v>209</v>
      </c>
      <c r="Z28" s="110">
        <v>2</v>
      </c>
      <c r="AO28" s="106">
        <v>26</v>
      </c>
    </row>
    <row r="29" spans="11:41" s="106" customFormat="1" ht="12">
      <c r="AO29" s="106">
        <v>27</v>
      </c>
    </row>
    <row r="30" spans="11:41" s="106" customFormat="1" ht="12">
      <c r="AO30" s="106">
        <v>28</v>
      </c>
    </row>
    <row r="31" spans="11:41" s="106" customFormat="1" ht="12">
      <c r="AO31" s="106">
        <v>29</v>
      </c>
    </row>
    <row r="32" spans="11:41" s="106" customFormat="1" ht="12">
      <c r="AO32" s="106">
        <v>30</v>
      </c>
    </row>
    <row r="33" spans="41:41" s="106" customFormat="1" ht="12">
      <c r="AO33" s="106">
        <v>31</v>
      </c>
    </row>
    <row r="34" spans="41:41" s="106" customFormat="1" ht="12">
      <c r="AO34" s="106">
        <v>32</v>
      </c>
    </row>
    <row r="35" spans="41:41" s="106" customFormat="1" ht="12">
      <c r="AO35" s="106">
        <v>33</v>
      </c>
    </row>
    <row r="36" spans="41:41" s="106" customFormat="1" ht="12">
      <c r="AO36" s="106">
        <v>34</v>
      </c>
    </row>
    <row r="37" spans="41:41" s="106" customFormat="1" ht="12">
      <c r="AO37" s="106">
        <v>35</v>
      </c>
    </row>
    <row r="38" spans="41:41" s="106" customFormat="1" ht="12">
      <c r="AO38" s="106">
        <v>36</v>
      </c>
    </row>
    <row r="39" spans="41:41" s="106" customFormat="1" ht="12">
      <c r="AO39" s="106">
        <v>37</v>
      </c>
    </row>
    <row r="40" spans="41:41" s="106" customFormat="1" ht="12">
      <c r="AO40" s="106">
        <v>38</v>
      </c>
    </row>
    <row r="41" spans="41:41" s="106" customFormat="1" ht="12">
      <c r="AO41" s="106">
        <v>39</v>
      </c>
    </row>
    <row r="42" spans="41:41" s="106" customFormat="1" ht="12">
      <c r="AO42" s="106">
        <v>40</v>
      </c>
    </row>
    <row r="43" spans="41:41" s="106" customFormat="1" ht="12">
      <c r="AO43" s="106">
        <v>41</v>
      </c>
    </row>
    <row r="44" spans="41:41" s="106" customFormat="1" ht="12">
      <c r="AO44" s="106">
        <v>42</v>
      </c>
    </row>
    <row r="45" spans="41:41" s="106" customFormat="1" ht="12">
      <c r="AO45" s="106">
        <v>43</v>
      </c>
    </row>
    <row r="46" spans="41:41" s="106" customFormat="1" ht="12">
      <c r="AO46" s="106">
        <v>44</v>
      </c>
    </row>
    <row r="47" spans="41:41" s="106" customFormat="1" ht="12">
      <c r="AO47" s="106">
        <v>45</v>
      </c>
    </row>
    <row r="48" spans="41:41" s="106" customFormat="1" ht="12">
      <c r="AO48" s="106">
        <v>46</v>
      </c>
    </row>
    <row r="49" spans="41:41" s="106" customFormat="1" ht="12">
      <c r="AO49" s="106">
        <v>47</v>
      </c>
    </row>
    <row r="50" spans="41:41" s="106" customFormat="1" ht="12">
      <c r="AO50" s="106">
        <v>48</v>
      </c>
    </row>
    <row r="51" spans="41:41" s="106" customFormat="1" ht="12">
      <c r="AO51" s="106">
        <v>49</v>
      </c>
    </row>
    <row r="52" spans="41:41" s="106" customFormat="1" ht="12">
      <c r="AO52" s="106">
        <v>50</v>
      </c>
    </row>
    <row r="53" spans="41:41" s="106" customFormat="1" ht="12">
      <c r="AO53" s="106">
        <v>51</v>
      </c>
    </row>
    <row r="54" spans="41:41" s="106" customFormat="1" ht="12">
      <c r="AO54" s="106">
        <v>52</v>
      </c>
    </row>
    <row r="55" spans="41:41" s="106" customFormat="1" ht="12">
      <c r="AO55" s="106">
        <v>53</v>
      </c>
    </row>
    <row r="56" spans="41:41" s="106" customFormat="1" ht="12">
      <c r="AO56" s="106">
        <v>54</v>
      </c>
    </row>
    <row r="57" spans="41:41" s="106" customFormat="1" ht="12">
      <c r="AO57" s="106">
        <v>55</v>
      </c>
    </row>
    <row r="58" spans="41:41" s="106" customFormat="1" ht="12">
      <c r="AO58" s="106">
        <v>56</v>
      </c>
    </row>
    <row r="59" spans="41:41" s="106" customFormat="1" ht="12">
      <c r="AO59" s="106">
        <v>57</v>
      </c>
    </row>
    <row r="60" spans="41:41" s="106" customFormat="1" ht="12">
      <c r="AO60" s="106">
        <v>58</v>
      </c>
    </row>
    <row r="61" spans="41:41" s="106" customFormat="1" ht="12">
      <c r="AO61" s="106">
        <v>59</v>
      </c>
    </row>
    <row r="62" spans="41:41" s="106" customFormat="1" ht="12">
      <c r="AO62" s="106">
        <v>60</v>
      </c>
    </row>
    <row r="63" spans="41:41" s="106" customFormat="1" ht="12">
      <c r="AO63" s="106">
        <v>61</v>
      </c>
    </row>
    <row r="64" spans="41:41" s="106" customFormat="1" ht="12">
      <c r="AO64" s="106">
        <v>62</v>
      </c>
    </row>
    <row r="65" spans="21:51" s="106" customFormat="1" ht="12">
      <c r="AO65" s="106">
        <v>63</v>
      </c>
    </row>
    <row r="66" spans="21:51" s="106" customFormat="1">
      <c r="AO66" s="106">
        <v>64</v>
      </c>
      <c r="AY66"/>
    </row>
    <row r="67" spans="21:51">
      <c r="U67" s="106"/>
      <c r="V67" s="106"/>
      <c r="W67" s="106"/>
      <c r="X67" s="106"/>
      <c r="Y67" s="106"/>
      <c r="Z67" s="106"/>
      <c r="AA67" s="106"/>
      <c r="AB67" s="106"/>
      <c r="AC67" s="106"/>
      <c r="AD67" s="106"/>
    </row>
    <row r="68" spans="21:51">
      <c r="U68" s="106"/>
      <c r="V68" s="106"/>
      <c r="W68" s="106"/>
      <c r="X68" s="106"/>
      <c r="Y68" s="106"/>
      <c r="Z68" s="106"/>
      <c r="AA68" s="106"/>
      <c r="AB68" s="106"/>
      <c r="AC68" s="106"/>
      <c r="AD68" s="106"/>
    </row>
    <row r="69" spans="21:51">
      <c r="U69" s="106"/>
      <c r="V69" s="106"/>
      <c r="W69" s="106"/>
      <c r="X69" s="106"/>
      <c r="Y69" s="106"/>
      <c r="Z69" s="106"/>
      <c r="AA69" s="106"/>
      <c r="AB69" s="106"/>
      <c r="AC69" s="106"/>
      <c r="AD69" s="106"/>
    </row>
    <row r="70" spans="21:51">
      <c r="U70" s="106"/>
      <c r="V70" s="106"/>
      <c r="W70" s="106"/>
      <c r="X70" s="106"/>
      <c r="Y70" s="106"/>
      <c r="Z70" s="106"/>
      <c r="AA70" s="106"/>
      <c r="AB70" s="106"/>
      <c r="AC70" s="106"/>
      <c r="AD70" s="106"/>
    </row>
  </sheetData>
  <mergeCells count="3">
    <mergeCell ref="BD3:BH3"/>
    <mergeCell ref="BD4:BH4"/>
    <mergeCell ref="BD5:BH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D3477"/>
  <sheetViews>
    <sheetView topLeftCell="A925" workbookViewId="0">
      <selection activeCell="B623" sqref="B623"/>
    </sheetView>
  </sheetViews>
  <sheetFormatPr defaultColWidth="9" defaultRowHeight="10.5"/>
  <cols>
    <col min="1" max="1" width="3" style="129" customWidth="1"/>
    <col min="2" max="3" width="9" style="130"/>
    <col min="4" max="4" width="31.5" style="130" customWidth="1"/>
    <col min="5" max="16384" width="9" style="130"/>
  </cols>
  <sheetData>
    <row r="1" spans="1:4" ht="5.25" customHeight="1"/>
    <row r="2" spans="1:4" ht="12">
      <c r="B2" s="131" t="s">
        <v>369</v>
      </c>
    </row>
    <row r="3" spans="1:4">
      <c r="B3" s="132"/>
    </row>
    <row r="4" spans="1:4">
      <c r="B4" s="133"/>
    </row>
    <row r="5" spans="1:4">
      <c r="B5" s="134" t="s">
        <v>370</v>
      </c>
      <c r="C5" s="134" t="s">
        <v>371</v>
      </c>
      <c r="D5" s="134" t="s">
        <v>372</v>
      </c>
    </row>
    <row r="6" spans="1:4" hidden="1">
      <c r="B6" s="138"/>
      <c r="C6" s="138"/>
      <c r="D6" s="138"/>
    </row>
    <row r="7" spans="1:4" hidden="1">
      <c r="A7" s="135"/>
      <c r="B7" s="136" t="s">
        <v>373</v>
      </c>
      <c r="C7" s="133" t="s">
        <v>374</v>
      </c>
      <c r="D7" s="133" t="s">
        <v>374</v>
      </c>
    </row>
    <row r="8" spans="1:4" hidden="1">
      <c r="A8" s="135"/>
      <c r="B8" s="136" t="s">
        <v>375</v>
      </c>
      <c r="C8" s="133" t="s">
        <v>374</v>
      </c>
      <c r="D8" s="133" t="s">
        <v>376</v>
      </c>
    </row>
    <row r="9" spans="1:4" hidden="1">
      <c r="A9" s="135"/>
      <c r="B9" s="137" t="s">
        <v>377</v>
      </c>
      <c r="C9" s="130" t="s">
        <v>374</v>
      </c>
      <c r="D9" s="130" t="s">
        <v>378</v>
      </c>
    </row>
    <row r="10" spans="1:4" hidden="1">
      <c r="A10" s="135"/>
      <c r="B10" s="137" t="s">
        <v>379</v>
      </c>
      <c r="C10" s="130" t="s">
        <v>374</v>
      </c>
      <c r="D10" s="130" t="s">
        <v>380</v>
      </c>
    </row>
    <row r="11" spans="1:4" hidden="1">
      <c r="A11" s="135"/>
      <c r="B11" s="136" t="s">
        <v>381</v>
      </c>
      <c r="C11" s="133" t="s">
        <v>374</v>
      </c>
      <c r="D11" s="133" t="s">
        <v>382</v>
      </c>
    </row>
    <row r="12" spans="1:4" hidden="1">
      <c r="A12" s="135"/>
      <c r="B12" s="136" t="s">
        <v>383</v>
      </c>
      <c r="C12" s="133" t="s">
        <v>374</v>
      </c>
      <c r="D12" s="133" t="s">
        <v>384</v>
      </c>
    </row>
    <row r="13" spans="1:4" hidden="1">
      <c r="A13" s="135"/>
      <c r="B13" s="136" t="s">
        <v>385</v>
      </c>
      <c r="C13" s="133" t="s">
        <v>374</v>
      </c>
      <c r="D13" s="133" t="s">
        <v>386</v>
      </c>
    </row>
    <row r="14" spans="1:4" hidden="1">
      <c r="A14" s="135"/>
      <c r="B14" s="136" t="s">
        <v>387</v>
      </c>
      <c r="C14" s="133" t="s">
        <v>374</v>
      </c>
      <c r="D14" s="133" t="s">
        <v>388</v>
      </c>
    </row>
    <row r="15" spans="1:4" hidden="1">
      <c r="A15" s="135"/>
      <c r="B15" s="136" t="s">
        <v>389</v>
      </c>
      <c r="C15" s="133" t="s">
        <v>374</v>
      </c>
      <c r="D15" s="133" t="s">
        <v>390</v>
      </c>
    </row>
    <row r="16" spans="1:4" hidden="1">
      <c r="A16" s="135"/>
      <c r="B16" s="136" t="s">
        <v>391</v>
      </c>
      <c r="C16" s="133" t="s">
        <v>374</v>
      </c>
      <c r="D16" s="133" t="s">
        <v>392</v>
      </c>
    </row>
    <row r="17" spans="1:4" hidden="1">
      <c r="A17" s="135"/>
      <c r="B17" s="136" t="s">
        <v>393</v>
      </c>
      <c r="C17" s="133" t="s">
        <v>374</v>
      </c>
      <c r="D17" s="133" t="s">
        <v>394</v>
      </c>
    </row>
    <row r="18" spans="1:4" hidden="1">
      <c r="A18" s="135"/>
      <c r="B18" s="137" t="s">
        <v>395</v>
      </c>
      <c r="C18" s="130" t="s">
        <v>374</v>
      </c>
      <c r="D18" s="130" t="s">
        <v>396</v>
      </c>
    </row>
    <row r="19" spans="1:4" hidden="1">
      <c r="A19" s="135"/>
      <c r="B19" s="137" t="s">
        <v>397</v>
      </c>
      <c r="C19" s="130" t="s">
        <v>374</v>
      </c>
      <c r="D19" s="130" t="s">
        <v>398</v>
      </c>
    </row>
    <row r="20" spans="1:4" hidden="1">
      <c r="A20" s="135"/>
      <c r="B20" s="137" t="s">
        <v>399</v>
      </c>
      <c r="C20" s="130" t="s">
        <v>374</v>
      </c>
      <c r="D20" s="130" t="s">
        <v>400</v>
      </c>
    </row>
    <row r="21" spans="1:4" hidden="1">
      <c r="A21" s="135"/>
      <c r="B21" s="136" t="s">
        <v>401</v>
      </c>
      <c r="C21" s="133" t="s">
        <v>374</v>
      </c>
      <c r="D21" s="133" t="s">
        <v>402</v>
      </c>
    </row>
    <row r="22" spans="1:4" hidden="1">
      <c r="A22" s="135"/>
      <c r="B22" s="136" t="s">
        <v>403</v>
      </c>
      <c r="C22" s="133" t="s">
        <v>374</v>
      </c>
      <c r="D22" s="133" t="s">
        <v>404</v>
      </c>
    </row>
    <row r="23" spans="1:4" hidden="1">
      <c r="A23" s="135"/>
      <c r="B23" s="137" t="s">
        <v>405</v>
      </c>
      <c r="C23" s="130" t="s">
        <v>374</v>
      </c>
      <c r="D23" s="130" t="s">
        <v>406</v>
      </c>
    </row>
    <row r="24" spans="1:4" hidden="1">
      <c r="A24" s="135"/>
      <c r="B24" s="137" t="s">
        <v>407</v>
      </c>
      <c r="C24" s="130" t="s">
        <v>374</v>
      </c>
      <c r="D24" s="130" t="s">
        <v>408</v>
      </c>
    </row>
    <row r="25" spans="1:4" hidden="1">
      <c r="A25" s="135"/>
      <c r="B25" s="136" t="s">
        <v>409</v>
      </c>
      <c r="C25" s="133" t="s">
        <v>374</v>
      </c>
      <c r="D25" s="133" t="s">
        <v>410</v>
      </c>
    </row>
    <row r="26" spans="1:4" hidden="1">
      <c r="A26" s="135"/>
      <c r="B26" s="137" t="s">
        <v>411</v>
      </c>
      <c r="C26" s="130" t="s">
        <v>374</v>
      </c>
      <c r="D26" s="130" t="s">
        <v>412</v>
      </c>
    </row>
    <row r="27" spans="1:4" hidden="1">
      <c r="A27" s="135"/>
      <c r="B27" s="137" t="s">
        <v>413</v>
      </c>
      <c r="C27" s="130" t="s">
        <v>374</v>
      </c>
      <c r="D27" s="130" t="s">
        <v>414</v>
      </c>
    </row>
    <row r="28" spans="1:4" hidden="1">
      <c r="A28" s="135"/>
      <c r="B28" s="137" t="s">
        <v>415</v>
      </c>
      <c r="C28" s="130" t="s">
        <v>374</v>
      </c>
      <c r="D28" s="130" t="s">
        <v>416</v>
      </c>
    </row>
    <row r="29" spans="1:4" hidden="1">
      <c r="A29" s="135"/>
      <c r="B29" s="137" t="s">
        <v>417</v>
      </c>
      <c r="C29" s="130" t="s">
        <v>374</v>
      </c>
      <c r="D29" s="130" t="s">
        <v>418</v>
      </c>
    </row>
    <row r="30" spans="1:4" hidden="1">
      <c r="A30" s="135"/>
      <c r="B30" s="137" t="s">
        <v>419</v>
      </c>
      <c r="C30" s="130" t="s">
        <v>374</v>
      </c>
      <c r="D30" s="130" t="s">
        <v>420</v>
      </c>
    </row>
    <row r="31" spans="1:4" hidden="1">
      <c r="A31" s="135"/>
      <c r="B31" s="137" t="s">
        <v>421</v>
      </c>
      <c r="C31" s="130" t="s">
        <v>374</v>
      </c>
      <c r="D31" s="130" t="s">
        <v>422</v>
      </c>
    </row>
    <row r="32" spans="1:4" hidden="1">
      <c r="A32" s="135"/>
      <c r="B32" s="137" t="s">
        <v>423</v>
      </c>
      <c r="C32" s="130" t="s">
        <v>374</v>
      </c>
      <c r="D32" s="130" t="s">
        <v>424</v>
      </c>
    </row>
    <row r="33" spans="1:4" hidden="1">
      <c r="A33" s="135"/>
      <c r="B33" s="137" t="s">
        <v>425</v>
      </c>
      <c r="C33" s="130" t="s">
        <v>374</v>
      </c>
      <c r="D33" s="130" t="s">
        <v>426</v>
      </c>
    </row>
    <row r="34" spans="1:4" hidden="1">
      <c r="A34" s="135"/>
      <c r="B34" s="137" t="s">
        <v>427</v>
      </c>
      <c r="C34" s="130" t="s">
        <v>374</v>
      </c>
      <c r="D34" s="130" t="s">
        <v>428</v>
      </c>
    </row>
    <row r="35" spans="1:4" hidden="1">
      <c r="A35" s="135"/>
      <c r="B35" s="137" t="s">
        <v>429</v>
      </c>
      <c r="C35" s="130" t="s">
        <v>374</v>
      </c>
      <c r="D35" s="130" t="s">
        <v>430</v>
      </c>
    </row>
    <row r="36" spans="1:4" hidden="1">
      <c r="A36" s="135"/>
      <c r="B36" s="137" t="s">
        <v>431</v>
      </c>
      <c r="C36" s="130" t="s">
        <v>374</v>
      </c>
      <c r="D36" s="130" t="s">
        <v>432</v>
      </c>
    </row>
    <row r="37" spans="1:4" hidden="1">
      <c r="A37" s="135"/>
      <c r="B37" s="137" t="s">
        <v>433</v>
      </c>
      <c r="C37" s="130" t="s">
        <v>374</v>
      </c>
      <c r="D37" s="130" t="s">
        <v>434</v>
      </c>
    </row>
    <row r="38" spans="1:4" hidden="1">
      <c r="A38" s="135"/>
      <c r="B38" s="137" t="s">
        <v>435</v>
      </c>
      <c r="C38" s="130" t="s">
        <v>374</v>
      </c>
      <c r="D38" s="130" t="s">
        <v>436</v>
      </c>
    </row>
    <row r="39" spans="1:4" hidden="1">
      <c r="A39" s="135"/>
      <c r="B39" s="137" t="s">
        <v>437</v>
      </c>
      <c r="C39" s="130" t="s">
        <v>374</v>
      </c>
      <c r="D39" s="130" t="s">
        <v>438</v>
      </c>
    </row>
    <row r="40" spans="1:4" hidden="1">
      <c r="A40" s="135"/>
      <c r="B40" s="137" t="s">
        <v>439</v>
      </c>
      <c r="C40" s="130" t="s">
        <v>374</v>
      </c>
      <c r="D40" s="130" t="s">
        <v>440</v>
      </c>
    </row>
    <row r="41" spans="1:4" hidden="1">
      <c r="A41" s="135"/>
      <c r="B41" s="137" t="s">
        <v>441</v>
      </c>
      <c r="C41" s="130" t="s">
        <v>374</v>
      </c>
      <c r="D41" s="130" t="s">
        <v>442</v>
      </c>
    </row>
    <row r="42" spans="1:4" hidden="1">
      <c r="A42" s="135"/>
      <c r="B42" s="137" t="s">
        <v>443</v>
      </c>
      <c r="C42" s="130" t="s">
        <v>374</v>
      </c>
      <c r="D42" s="130" t="s">
        <v>444</v>
      </c>
    </row>
    <row r="43" spans="1:4" hidden="1">
      <c r="A43" s="135"/>
      <c r="B43" s="137" t="s">
        <v>445</v>
      </c>
      <c r="C43" s="130" t="s">
        <v>374</v>
      </c>
      <c r="D43" s="130" t="s">
        <v>446</v>
      </c>
    </row>
    <row r="44" spans="1:4" hidden="1">
      <c r="A44" s="135"/>
      <c r="B44" s="137" t="s">
        <v>447</v>
      </c>
      <c r="C44" s="130" t="s">
        <v>374</v>
      </c>
      <c r="D44" s="130" t="s">
        <v>448</v>
      </c>
    </row>
    <row r="45" spans="1:4" hidden="1">
      <c r="A45" s="135"/>
      <c r="B45" s="137" t="s">
        <v>449</v>
      </c>
      <c r="C45" s="130" t="s">
        <v>374</v>
      </c>
      <c r="D45" s="130" t="s">
        <v>450</v>
      </c>
    </row>
    <row r="46" spans="1:4" hidden="1">
      <c r="A46" s="135"/>
      <c r="B46" s="137" t="s">
        <v>451</v>
      </c>
      <c r="C46" s="130" t="s">
        <v>374</v>
      </c>
      <c r="D46" s="130" t="s">
        <v>452</v>
      </c>
    </row>
    <row r="47" spans="1:4" hidden="1">
      <c r="A47" s="135"/>
      <c r="B47" s="137" t="s">
        <v>453</v>
      </c>
      <c r="C47" s="130" t="s">
        <v>374</v>
      </c>
      <c r="D47" s="130" t="s">
        <v>454</v>
      </c>
    </row>
    <row r="48" spans="1:4" hidden="1">
      <c r="A48" s="135"/>
      <c r="B48" s="137" t="s">
        <v>455</v>
      </c>
      <c r="C48" s="130" t="s">
        <v>374</v>
      </c>
      <c r="D48" s="130" t="s">
        <v>456</v>
      </c>
    </row>
    <row r="49" spans="1:4" hidden="1">
      <c r="A49" s="135"/>
      <c r="B49" s="136" t="s">
        <v>457</v>
      </c>
      <c r="C49" s="133" t="s">
        <v>374</v>
      </c>
      <c r="D49" s="133" t="s">
        <v>458</v>
      </c>
    </row>
    <row r="50" spans="1:4" hidden="1">
      <c r="A50" s="135"/>
      <c r="B50" s="137" t="s">
        <v>459</v>
      </c>
      <c r="C50" s="130" t="s">
        <v>374</v>
      </c>
      <c r="D50" s="130" t="s">
        <v>460</v>
      </c>
    </row>
    <row r="51" spans="1:4" hidden="1">
      <c r="A51" s="135"/>
      <c r="B51" s="137" t="s">
        <v>461</v>
      </c>
      <c r="C51" s="130" t="s">
        <v>374</v>
      </c>
      <c r="D51" s="130" t="s">
        <v>462</v>
      </c>
    </row>
    <row r="52" spans="1:4" hidden="1">
      <c r="A52" s="135"/>
      <c r="B52" s="136" t="s">
        <v>463</v>
      </c>
      <c r="C52" s="133" t="s">
        <v>374</v>
      </c>
      <c r="D52" s="133" t="s">
        <v>464</v>
      </c>
    </row>
    <row r="53" spans="1:4" hidden="1">
      <c r="A53" s="135"/>
      <c r="B53" s="137" t="s">
        <v>465</v>
      </c>
      <c r="C53" s="130" t="s">
        <v>374</v>
      </c>
      <c r="D53" s="130" t="s">
        <v>466</v>
      </c>
    </row>
    <row r="54" spans="1:4" hidden="1">
      <c r="A54" s="135"/>
      <c r="B54" s="137" t="s">
        <v>467</v>
      </c>
      <c r="C54" s="130" t="s">
        <v>374</v>
      </c>
      <c r="D54" s="130" t="s">
        <v>468</v>
      </c>
    </row>
    <row r="55" spans="1:4" hidden="1">
      <c r="A55" s="135"/>
      <c r="B55" s="137" t="s">
        <v>469</v>
      </c>
      <c r="C55" s="130" t="s">
        <v>374</v>
      </c>
      <c r="D55" s="130" t="s">
        <v>470</v>
      </c>
    </row>
    <row r="56" spans="1:4" hidden="1">
      <c r="A56" s="135"/>
      <c r="B56" s="137" t="s">
        <v>471</v>
      </c>
      <c r="C56" s="130" t="s">
        <v>374</v>
      </c>
      <c r="D56" s="130" t="s">
        <v>472</v>
      </c>
    </row>
    <row r="57" spans="1:4" hidden="1">
      <c r="A57" s="135"/>
      <c r="B57" s="137" t="s">
        <v>473</v>
      </c>
      <c r="C57" s="130" t="s">
        <v>374</v>
      </c>
      <c r="D57" s="130" t="s">
        <v>474</v>
      </c>
    </row>
    <row r="58" spans="1:4" hidden="1">
      <c r="A58" s="135"/>
      <c r="B58" s="137" t="s">
        <v>475</v>
      </c>
      <c r="C58" s="130" t="s">
        <v>374</v>
      </c>
      <c r="D58" s="130" t="s">
        <v>476</v>
      </c>
    </row>
    <row r="59" spans="1:4" hidden="1">
      <c r="A59" s="135"/>
      <c r="B59" s="137" t="s">
        <v>477</v>
      </c>
      <c r="C59" s="130" t="s">
        <v>374</v>
      </c>
      <c r="D59" s="130" t="s">
        <v>478</v>
      </c>
    </row>
    <row r="60" spans="1:4" hidden="1">
      <c r="A60" s="135"/>
      <c r="B60" s="137" t="s">
        <v>479</v>
      </c>
      <c r="C60" s="130" t="s">
        <v>374</v>
      </c>
      <c r="D60" s="130" t="s">
        <v>480</v>
      </c>
    </row>
    <row r="61" spans="1:4" hidden="1">
      <c r="A61" s="135"/>
      <c r="B61" s="137" t="s">
        <v>481</v>
      </c>
      <c r="C61" s="130" t="s">
        <v>374</v>
      </c>
      <c r="D61" s="130" t="s">
        <v>482</v>
      </c>
    </row>
    <row r="62" spans="1:4" hidden="1">
      <c r="A62" s="135"/>
      <c r="B62" s="137" t="s">
        <v>483</v>
      </c>
      <c r="C62" s="130" t="s">
        <v>374</v>
      </c>
      <c r="D62" s="130" t="s">
        <v>484</v>
      </c>
    </row>
    <row r="63" spans="1:4" hidden="1">
      <c r="A63" s="135"/>
      <c r="B63" s="137" t="s">
        <v>485</v>
      </c>
      <c r="C63" s="130" t="s">
        <v>374</v>
      </c>
      <c r="D63" s="130" t="s">
        <v>486</v>
      </c>
    </row>
    <row r="64" spans="1:4" hidden="1">
      <c r="A64" s="135"/>
      <c r="B64" s="137" t="s">
        <v>487</v>
      </c>
      <c r="C64" s="130" t="s">
        <v>374</v>
      </c>
      <c r="D64" s="130" t="s">
        <v>488</v>
      </c>
    </row>
    <row r="65" spans="1:4" hidden="1">
      <c r="A65" s="135"/>
      <c r="B65" s="137" t="s">
        <v>489</v>
      </c>
      <c r="C65" s="130" t="s">
        <v>374</v>
      </c>
      <c r="D65" s="130" t="s">
        <v>490</v>
      </c>
    </row>
    <row r="66" spans="1:4" hidden="1">
      <c r="A66" s="135"/>
      <c r="B66" s="137" t="s">
        <v>491</v>
      </c>
      <c r="C66" s="130" t="s">
        <v>374</v>
      </c>
      <c r="D66" s="130" t="s">
        <v>492</v>
      </c>
    </row>
    <row r="67" spans="1:4" hidden="1">
      <c r="A67" s="135"/>
      <c r="B67" s="137" t="s">
        <v>493</v>
      </c>
      <c r="C67" s="130" t="s">
        <v>374</v>
      </c>
      <c r="D67" s="130" t="s">
        <v>494</v>
      </c>
    </row>
    <row r="68" spans="1:4" hidden="1">
      <c r="A68" s="135"/>
      <c r="B68" s="137" t="s">
        <v>495</v>
      </c>
      <c r="C68" s="130" t="s">
        <v>374</v>
      </c>
      <c r="D68" s="130" t="s">
        <v>496</v>
      </c>
    </row>
    <row r="69" spans="1:4" hidden="1">
      <c r="A69" s="135"/>
      <c r="B69" s="137" t="s">
        <v>497</v>
      </c>
      <c r="C69" s="130" t="s">
        <v>374</v>
      </c>
      <c r="D69" s="130" t="s">
        <v>498</v>
      </c>
    </row>
    <row r="70" spans="1:4" hidden="1">
      <c r="A70" s="135"/>
      <c r="B70" s="137" t="s">
        <v>499</v>
      </c>
      <c r="C70" s="130" t="s">
        <v>374</v>
      </c>
      <c r="D70" s="130" t="s">
        <v>500</v>
      </c>
    </row>
    <row r="71" spans="1:4" hidden="1">
      <c r="A71" s="135"/>
      <c r="B71" s="137" t="s">
        <v>501</v>
      </c>
      <c r="C71" s="130" t="s">
        <v>374</v>
      </c>
      <c r="D71" s="130" t="s">
        <v>502</v>
      </c>
    </row>
    <row r="72" spans="1:4" hidden="1">
      <c r="A72" s="135"/>
      <c r="B72" s="137" t="s">
        <v>503</v>
      </c>
      <c r="C72" s="130" t="s">
        <v>374</v>
      </c>
      <c r="D72" s="130" t="s">
        <v>504</v>
      </c>
    </row>
    <row r="73" spans="1:4" hidden="1">
      <c r="A73" s="135"/>
      <c r="B73" s="137" t="s">
        <v>505</v>
      </c>
      <c r="C73" s="130" t="s">
        <v>374</v>
      </c>
      <c r="D73" s="130" t="s">
        <v>506</v>
      </c>
    </row>
    <row r="74" spans="1:4" hidden="1">
      <c r="A74" s="135"/>
      <c r="B74" s="137" t="s">
        <v>507</v>
      </c>
      <c r="C74" s="130" t="s">
        <v>374</v>
      </c>
      <c r="D74" s="130" t="s">
        <v>508</v>
      </c>
    </row>
    <row r="75" spans="1:4" hidden="1">
      <c r="A75" s="135"/>
      <c r="B75" s="137" t="s">
        <v>509</v>
      </c>
      <c r="C75" s="130" t="s">
        <v>374</v>
      </c>
      <c r="D75" s="130" t="s">
        <v>510</v>
      </c>
    </row>
    <row r="76" spans="1:4" hidden="1">
      <c r="A76" s="135"/>
      <c r="B76" s="137" t="s">
        <v>511</v>
      </c>
      <c r="C76" s="130" t="s">
        <v>374</v>
      </c>
      <c r="D76" s="130" t="s">
        <v>512</v>
      </c>
    </row>
    <row r="77" spans="1:4" hidden="1">
      <c r="A77" s="135"/>
      <c r="B77" s="137" t="s">
        <v>513</v>
      </c>
      <c r="C77" s="130" t="s">
        <v>374</v>
      </c>
      <c r="D77" s="130" t="s">
        <v>514</v>
      </c>
    </row>
    <row r="78" spans="1:4" hidden="1">
      <c r="A78" s="135"/>
      <c r="B78" s="137" t="s">
        <v>515</v>
      </c>
      <c r="C78" s="130" t="s">
        <v>374</v>
      </c>
      <c r="D78" s="130" t="s">
        <v>516</v>
      </c>
    </row>
    <row r="79" spans="1:4" hidden="1">
      <c r="A79" s="135"/>
      <c r="B79" s="137" t="s">
        <v>517</v>
      </c>
      <c r="C79" s="130" t="s">
        <v>374</v>
      </c>
      <c r="D79" s="130" t="s">
        <v>518</v>
      </c>
    </row>
    <row r="80" spans="1:4" hidden="1">
      <c r="A80" s="135"/>
      <c r="B80" s="137" t="s">
        <v>519</v>
      </c>
      <c r="C80" s="130" t="s">
        <v>374</v>
      </c>
      <c r="D80" s="130" t="s">
        <v>520</v>
      </c>
    </row>
    <row r="81" spans="1:4" hidden="1">
      <c r="A81" s="135"/>
      <c r="B81" s="137" t="s">
        <v>521</v>
      </c>
      <c r="C81" s="130" t="s">
        <v>374</v>
      </c>
      <c r="D81" s="130" t="s">
        <v>522</v>
      </c>
    </row>
    <row r="82" spans="1:4" hidden="1">
      <c r="A82" s="135"/>
      <c r="B82" s="137" t="s">
        <v>523</v>
      </c>
      <c r="C82" s="130" t="s">
        <v>374</v>
      </c>
      <c r="D82" s="130" t="s">
        <v>524</v>
      </c>
    </row>
    <row r="83" spans="1:4" hidden="1">
      <c r="A83" s="135"/>
      <c r="B83" s="137" t="s">
        <v>525</v>
      </c>
      <c r="C83" s="130" t="s">
        <v>374</v>
      </c>
      <c r="D83" s="130" t="s">
        <v>526</v>
      </c>
    </row>
    <row r="84" spans="1:4" hidden="1">
      <c r="A84" s="135"/>
      <c r="B84" s="137" t="s">
        <v>527</v>
      </c>
      <c r="C84" s="130" t="s">
        <v>374</v>
      </c>
      <c r="D84" s="130" t="s">
        <v>528</v>
      </c>
    </row>
    <row r="85" spans="1:4" hidden="1">
      <c r="A85" s="135"/>
      <c r="B85" s="137" t="s">
        <v>529</v>
      </c>
      <c r="C85" s="130" t="s">
        <v>374</v>
      </c>
      <c r="D85" s="130" t="s">
        <v>530</v>
      </c>
    </row>
    <row r="86" spans="1:4" hidden="1">
      <c r="A86" s="135"/>
      <c r="B86" s="137" t="s">
        <v>531</v>
      </c>
      <c r="C86" s="130" t="s">
        <v>374</v>
      </c>
      <c r="D86" s="130" t="s">
        <v>532</v>
      </c>
    </row>
    <row r="87" spans="1:4" hidden="1">
      <c r="A87" s="135"/>
      <c r="B87" s="137" t="s">
        <v>533</v>
      </c>
      <c r="C87" s="130" t="s">
        <v>374</v>
      </c>
      <c r="D87" s="130" t="s">
        <v>534</v>
      </c>
    </row>
    <row r="88" spans="1:4" hidden="1">
      <c r="A88" s="135"/>
      <c r="B88" s="137" t="s">
        <v>535</v>
      </c>
      <c r="C88" s="130" t="s">
        <v>374</v>
      </c>
      <c r="D88" s="130" t="s">
        <v>536</v>
      </c>
    </row>
    <row r="89" spans="1:4" hidden="1">
      <c r="A89" s="135"/>
      <c r="B89" s="137" t="s">
        <v>537</v>
      </c>
      <c r="C89" s="130" t="s">
        <v>374</v>
      </c>
      <c r="D89" s="130" t="s">
        <v>538</v>
      </c>
    </row>
    <row r="90" spans="1:4" hidden="1">
      <c r="A90" s="135"/>
      <c r="B90" s="137" t="s">
        <v>539</v>
      </c>
      <c r="C90" s="130" t="s">
        <v>374</v>
      </c>
      <c r="D90" s="130" t="s">
        <v>540</v>
      </c>
    </row>
    <row r="91" spans="1:4" hidden="1">
      <c r="A91" s="135"/>
      <c r="B91" s="137" t="s">
        <v>541</v>
      </c>
      <c r="C91" s="130" t="s">
        <v>374</v>
      </c>
      <c r="D91" s="130" t="s">
        <v>542</v>
      </c>
    </row>
    <row r="92" spans="1:4" hidden="1">
      <c r="A92" s="135"/>
      <c r="B92" s="137" t="s">
        <v>543</v>
      </c>
      <c r="C92" s="130" t="s">
        <v>374</v>
      </c>
      <c r="D92" s="130" t="s">
        <v>544</v>
      </c>
    </row>
    <row r="93" spans="1:4" hidden="1">
      <c r="A93" s="135"/>
      <c r="B93" s="137" t="s">
        <v>545</v>
      </c>
      <c r="C93" s="130" t="s">
        <v>374</v>
      </c>
      <c r="D93" s="130" t="s">
        <v>546</v>
      </c>
    </row>
    <row r="94" spans="1:4" hidden="1">
      <c r="A94" s="135"/>
      <c r="B94" s="137" t="s">
        <v>547</v>
      </c>
      <c r="C94" s="130" t="s">
        <v>374</v>
      </c>
      <c r="D94" s="130" t="s">
        <v>548</v>
      </c>
    </row>
    <row r="95" spans="1:4" hidden="1">
      <c r="A95" s="135"/>
      <c r="B95" s="137" t="s">
        <v>549</v>
      </c>
      <c r="C95" s="130" t="s">
        <v>374</v>
      </c>
      <c r="D95" s="130" t="s">
        <v>550</v>
      </c>
    </row>
    <row r="96" spans="1:4" hidden="1">
      <c r="A96" s="135"/>
      <c r="B96" s="137" t="s">
        <v>551</v>
      </c>
      <c r="C96" s="130" t="s">
        <v>374</v>
      </c>
      <c r="D96" s="130" t="s">
        <v>552</v>
      </c>
    </row>
    <row r="97" spans="1:4" hidden="1">
      <c r="A97" s="135"/>
      <c r="B97" s="137" t="s">
        <v>553</v>
      </c>
      <c r="C97" s="130" t="s">
        <v>374</v>
      </c>
      <c r="D97" s="130" t="s">
        <v>554</v>
      </c>
    </row>
    <row r="98" spans="1:4" hidden="1">
      <c r="A98" s="135"/>
      <c r="B98" s="137" t="s">
        <v>555</v>
      </c>
      <c r="C98" s="130" t="s">
        <v>374</v>
      </c>
      <c r="D98" s="130" t="s">
        <v>556</v>
      </c>
    </row>
    <row r="99" spans="1:4" hidden="1">
      <c r="A99" s="135"/>
      <c r="B99" s="137" t="s">
        <v>557</v>
      </c>
      <c r="C99" s="130" t="s">
        <v>374</v>
      </c>
      <c r="D99" s="130" t="s">
        <v>558</v>
      </c>
    </row>
    <row r="100" spans="1:4" hidden="1">
      <c r="A100" s="135"/>
      <c r="B100" s="137" t="s">
        <v>559</v>
      </c>
      <c r="C100" s="130" t="s">
        <v>374</v>
      </c>
      <c r="D100" s="130" t="s">
        <v>560</v>
      </c>
    </row>
    <row r="101" spans="1:4" hidden="1">
      <c r="A101" s="135"/>
      <c r="B101" s="137" t="s">
        <v>561</v>
      </c>
      <c r="C101" s="130" t="s">
        <v>374</v>
      </c>
      <c r="D101" s="130" t="s">
        <v>562</v>
      </c>
    </row>
    <row r="102" spans="1:4" hidden="1">
      <c r="A102" s="135"/>
      <c r="B102" s="137" t="s">
        <v>563</v>
      </c>
      <c r="C102" s="130" t="s">
        <v>374</v>
      </c>
      <c r="D102" s="130" t="s">
        <v>564</v>
      </c>
    </row>
    <row r="103" spans="1:4" hidden="1">
      <c r="A103" s="135"/>
      <c r="B103" s="137" t="s">
        <v>565</v>
      </c>
      <c r="C103" s="130" t="s">
        <v>374</v>
      </c>
      <c r="D103" s="130" t="s">
        <v>566</v>
      </c>
    </row>
    <row r="104" spans="1:4" hidden="1">
      <c r="A104" s="135"/>
      <c r="B104" s="137" t="s">
        <v>567</v>
      </c>
      <c r="C104" s="130" t="s">
        <v>374</v>
      </c>
      <c r="D104" s="130" t="s">
        <v>568</v>
      </c>
    </row>
    <row r="105" spans="1:4" hidden="1">
      <c r="A105" s="135"/>
      <c r="B105" s="137" t="s">
        <v>569</v>
      </c>
      <c r="C105" s="130" t="s">
        <v>374</v>
      </c>
      <c r="D105" s="130" t="s">
        <v>570</v>
      </c>
    </row>
    <row r="106" spans="1:4" hidden="1">
      <c r="A106" s="135"/>
      <c r="B106" s="137" t="s">
        <v>571</v>
      </c>
      <c r="C106" s="130" t="s">
        <v>374</v>
      </c>
      <c r="D106" s="130" t="s">
        <v>572</v>
      </c>
    </row>
    <row r="107" spans="1:4" hidden="1">
      <c r="A107" s="135"/>
      <c r="B107" s="137" t="s">
        <v>573</v>
      </c>
      <c r="C107" s="130" t="s">
        <v>374</v>
      </c>
      <c r="D107" s="130" t="s">
        <v>574</v>
      </c>
    </row>
    <row r="108" spans="1:4" hidden="1">
      <c r="A108" s="135"/>
      <c r="B108" s="137" t="s">
        <v>575</v>
      </c>
      <c r="C108" s="130" t="s">
        <v>374</v>
      </c>
      <c r="D108" s="130" t="s">
        <v>576</v>
      </c>
    </row>
    <row r="109" spans="1:4" hidden="1">
      <c r="A109" s="135"/>
      <c r="B109" s="137" t="s">
        <v>577</v>
      </c>
      <c r="C109" s="130" t="s">
        <v>374</v>
      </c>
      <c r="D109" s="130" t="s">
        <v>578</v>
      </c>
    </row>
    <row r="110" spans="1:4" hidden="1">
      <c r="A110" s="135"/>
      <c r="B110" s="137" t="s">
        <v>579</v>
      </c>
      <c r="C110" s="130" t="s">
        <v>374</v>
      </c>
      <c r="D110" s="130" t="s">
        <v>580</v>
      </c>
    </row>
    <row r="111" spans="1:4" hidden="1">
      <c r="A111" s="135"/>
      <c r="B111" s="137" t="s">
        <v>581</v>
      </c>
      <c r="C111" s="130" t="s">
        <v>374</v>
      </c>
      <c r="D111" s="130" t="s">
        <v>582</v>
      </c>
    </row>
    <row r="112" spans="1:4" hidden="1">
      <c r="A112" s="135"/>
      <c r="B112" s="137" t="s">
        <v>583</v>
      </c>
      <c r="C112" s="130" t="s">
        <v>374</v>
      </c>
      <c r="D112" s="130" t="s">
        <v>584</v>
      </c>
    </row>
    <row r="113" spans="1:4" hidden="1">
      <c r="A113" s="135"/>
      <c r="B113" s="137" t="s">
        <v>585</v>
      </c>
      <c r="C113" s="130" t="s">
        <v>374</v>
      </c>
      <c r="D113" s="130" t="s">
        <v>586</v>
      </c>
    </row>
    <row r="114" spans="1:4" hidden="1">
      <c r="A114" s="135"/>
      <c r="B114" s="137" t="s">
        <v>587</v>
      </c>
      <c r="C114" s="130" t="s">
        <v>374</v>
      </c>
      <c r="D114" s="130" t="s">
        <v>588</v>
      </c>
    </row>
    <row r="115" spans="1:4" hidden="1">
      <c r="A115" s="135"/>
      <c r="B115" s="137" t="s">
        <v>589</v>
      </c>
      <c r="C115" s="130" t="s">
        <v>374</v>
      </c>
      <c r="D115" s="130" t="s">
        <v>590</v>
      </c>
    </row>
    <row r="116" spans="1:4" hidden="1">
      <c r="A116" s="135"/>
      <c r="B116" s="137" t="s">
        <v>591</v>
      </c>
      <c r="C116" s="130" t="s">
        <v>374</v>
      </c>
      <c r="D116" s="130" t="s">
        <v>592</v>
      </c>
    </row>
    <row r="117" spans="1:4" hidden="1">
      <c r="A117" s="135"/>
      <c r="B117" s="137" t="s">
        <v>593</v>
      </c>
      <c r="C117" s="130" t="s">
        <v>374</v>
      </c>
      <c r="D117" s="130" t="s">
        <v>594</v>
      </c>
    </row>
    <row r="118" spans="1:4" hidden="1">
      <c r="A118" s="135"/>
      <c r="B118" s="137" t="s">
        <v>595</v>
      </c>
      <c r="C118" s="130" t="s">
        <v>374</v>
      </c>
      <c r="D118" s="130" t="s">
        <v>596</v>
      </c>
    </row>
    <row r="119" spans="1:4" hidden="1">
      <c r="A119" s="135"/>
      <c r="B119" s="137" t="s">
        <v>597</v>
      </c>
      <c r="C119" s="130" t="s">
        <v>374</v>
      </c>
      <c r="D119" s="130" t="s">
        <v>598</v>
      </c>
    </row>
    <row r="120" spans="1:4" hidden="1">
      <c r="A120" s="135"/>
      <c r="B120" s="137" t="s">
        <v>599</v>
      </c>
      <c r="C120" s="130" t="s">
        <v>374</v>
      </c>
      <c r="D120" s="130" t="s">
        <v>600</v>
      </c>
    </row>
    <row r="121" spans="1:4" hidden="1">
      <c r="A121" s="135"/>
      <c r="B121" s="137" t="s">
        <v>601</v>
      </c>
      <c r="C121" s="130" t="s">
        <v>374</v>
      </c>
      <c r="D121" s="130" t="s">
        <v>602</v>
      </c>
    </row>
    <row r="122" spans="1:4" hidden="1">
      <c r="A122" s="135"/>
      <c r="B122" s="137" t="s">
        <v>603</v>
      </c>
      <c r="C122" s="130" t="s">
        <v>374</v>
      </c>
      <c r="D122" s="130" t="s">
        <v>604</v>
      </c>
    </row>
    <row r="123" spans="1:4" hidden="1">
      <c r="A123" s="135"/>
      <c r="B123" s="137" t="s">
        <v>605</v>
      </c>
      <c r="C123" s="130" t="s">
        <v>374</v>
      </c>
      <c r="D123" s="130" t="s">
        <v>606</v>
      </c>
    </row>
    <row r="124" spans="1:4" hidden="1">
      <c r="A124" s="135"/>
      <c r="B124" s="137" t="s">
        <v>607</v>
      </c>
      <c r="C124" s="130" t="s">
        <v>374</v>
      </c>
      <c r="D124" s="130" t="s">
        <v>608</v>
      </c>
    </row>
    <row r="125" spans="1:4" hidden="1">
      <c r="A125" s="135"/>
      <c r="B125" s="137" t="s">
        <v>609</v>
      </c>
      <c r="C125" s="130" t="s">
        <v>374</v>
      </c>
      <c r="D125" s="130" t="s">
        <v>610</v>
      </c>
    </row>
    <row r="126" spans="1:4" hidden="1">
      <c r="A126" s="135"/>
      <c r="B126" s="137" t="s">
        <v>611</v>
      </c>
      <c r="C126" s="130" t="s">
        <v>374</v>
      </c>
      <c r="D126" s="130" t="s">
        <v>612</v>
      </c>
    </row>
    <row r="127" spans="1:4" hidden="1">
      <c r="A127" s="135"/>
      <c r="B127" s="137" t="s">
        <v>613</v>
      </c>
      <c r="C127" s="130" t="s">
        <v>374</v>
      </c>
      <c r="D127" s="130" t="s">
        <v>614</v>
      </c>
    </row>
    <row r="128" spans="1:4" hidden="1">
      <c r="A128" s="135"/>
      <c r="B128" s="137" t="s">
        <v>615</v>
      </c>
      <c r="C128" s="130" t="s">
        <v>374</v>
      </c>
      <c r="D128" s="130" t="s">
        <v>616</v>
      </c>
    </row>
    <row r="129" spans="1:4" hidden="1">
      <c r="A129" s="135"/>
      <c r="B129" s="137" t="s">
        <v>617</v>
      </c>
      <c r="C129" s="130" t="s">
        <v>374</v>
      </c>
      <c r="D129" s="130" t="s">
        <v>618</v>
      </c>
    </row>
    <row r="130" spans="1:4" hidden="1">
      <c r="A130" s="135"/>
      <c r="B130" s="137" t="s">
        <v>619</v>
      </c>
      <c r="C130" s="130" t="s">
        <v>374</v>
      </c>
      <c r="D130" s="130" t="s">
        <v>620</v>
      </c>
    </row>
    <row r="131" spans="1:4" hidden="1">
      <c r="A131" s="135"/>
      <c r="B131" s="137" t="s">
        <v>621</v>
      </c>
      <c r="C131" s="130" t="s">
        <v>374</v>
      </c>
      <c r="D131" s="130" t="s">
        <v>622</v>
      </c>
    </row>
    <row r="132" spans="1:4" hidden="1">
      <c r="A132" s="135"/>
      <c r="B132" s="137" t="s">
        <v>623</v>
      </c>
      <c r="C132" s="130" t="s">
        <v>374</v>
      </c>
      <c r="D132" s="130" t="s">
        <v>624</v>
      </c>
    </row>
    <row r="133" spans="1:4" hidden="1">
      <c r="A133" s="135"/>
      <c r="B133" s="137" t="s">
        <v>625</v>
      </c>
      <c r="C133" s="130" t="s">
        <v>374</v>
      </c>
      <c r="D133" s="130" t="s">
        <v>626</v>
      </c>
    </row>
    <row r="134" spans="1:4" hidden="1">
      <c r="A134" s="135"/>
      <c r="B134" s="137" t="s">
        <v>627</v>
      </c>
      <c r="C134" s="130" t="s">
        <v>374</v>
      </c>
      <c r="D134" s="130" t="s">
        <v>628</v>
      </c>
    </row>
    <row r="135" spans="1:4" hidden="1">
      <c r="A135" s="135"/>
      <c r="B135" s="137" t="s">
        <v>629</v>
      </c>
      <c r="C135" s="130" t="s">
        <v>374</v>
      </c>
      <c r="D135" s="130" t="s">
        <v>630</v>
      </c>
    </row>
    <row r="136" spans="1:4" hidden="1">
      <c r="A136" s="135"/>
      <c r="B136" s="137" t="s">
        <v>631</v>
      </c>
      <c r="C136" s="130" t="s">
        <v>374</v>
      </c>
      <c r="D136" s="130" t="s">
        <v>632</v>
      </c>
    </row>
    <row r="137" spans="1:4" hidden="1">
      <c r="A137" s="135"/>
      <c r="B137" s="137" t="s">
        <v>633</v>
      </c>
      <c r="C137" s="130" t="s">
        <v>374</v>
      </c>
      <c r="D137" s="130" t="s">
        <v>634</v>
      </c>
    </row>
    <row r="138" spans="1:4" hidden="1">
      <c r="A138" s="135"/>
      <c r="B138" s="137" t="s">
        <v>635</v>
      </c>
      <c r="C138" s="130" t="s">
        <v>374</v>
      </c>
      <c r="D138" s="130" t="s">
        <v>636</v>
      </c>
    </row>
    <row r="139" spans="1:4" hidden="1">
      <c r="A139" s="135"/>
      <c r="B139" s="137" t="s">
        <v>637</v>
      </c>
      <c r="C139" s="130" t="s">
        <v>374</v>
      </c>
      <c r="D139" s="130" t="s">
        <v>638</v>
      </c>
    </row>
    <row r="140" spans="1:4" hidden="1">
      <c r="A140" s="135"/>
      <c r="B140" s="137" t="s">
        <v>639</v>
      </c>
      <c r="C140" s="130" t="s">
        <v>374</v>
      </c>
      <c r="D140" s="130" t="s">
        <v>640</v>
      </c>
    </row>
    <row r="141" spans="1:4" hidden="1">
      <c r="A141" s="135"/>
      <c r="B141" s="137" t="s">
        <v>641</v>
      </c>
      <c r="C141" s="130" t="s">
        <v>374</v>
      </c>
      <c r="D141" s="130" t="s">
        <v>642</v>
      </c>
    </row>
    <row r="142" spans="1:4" hidden="1">
      <c r="A142" s="135"/>
      <c r="B142" s="137" t="s">
        <v>643</v>
      </c>
      <c r="C142" s="130" t="s">
        <v>374</v>
      </c>
      <c r="D142" s="130" t="s">
        <v>644</v>
      </c>
    </row>
    <row r="143" spans="1:4" hidden="1">
      <c r="A143" s="135"/>
      <c r="B143" s="137" t="s">
        <v>645</v>
      </c>
      <c r="C143" s="130" t="s">
        <v>374</v>
      </c>
      <c r="D143" s="130" t="s">
        <v>646</v>
      </c>
    </row>
    <row r="144" spans="1:4" hidden="1">
      <c r="A144" s="135"/>
      <c r="B144" s="137" t="s">
        <v>647</v>
      </c>
      <c r="C144" s="130" t="s">
        <v>374</v>
      </c>
      <c r="D144" s="130" t="s">
        <v>648</v>
      </c>
    </row>
    <row r="145" spans="1:4" hidden="1">
      <c r="A145" s="135"/>
      <c r="B145" s="137" t="s">
        <v>649</v>
      </c>
      <c r="C145" s="130" t="s">
        <v>374</v>
      </c>
      <c r="D145" s="130" t="s">
        <v>650</v>
      </c>
    </row>
    <row r="146" spans="1:4" hidden="1">
      <c r="A146" s="135"/>
      <c r="B146" s="137" t="s">
        <v>651</v>
      </c>
      <c r="C146" s="130" t="s">
        <v>374</v>
      </c>
      <c r="D146" s="130" t="s">
        <v>652</v>
      </c>
    </row>
    <row r="147" spans="1:4" hidden="1">
      <c r="A147" s="135"/>
      <c r="B147" s="137" t="s">
        <v>653</v>
      </c>
      <c r="C147" s="130" t="s">
        <v>374</v>
      </c>
      <c r="D147" s="130" t="s">
        <v>654</v>
      </c>
    </row>
    <row r="148" spans="1:4" hidden="1">
      <c r="A148" s="135"/>
      <c r="B148" s="137" t="s">
        <v>655</v>
      </c>
      <c r="C148" s="130" t="s">
        <v>374</v>
      </c>
      <c r="D148" s="130" t="s">
        <v>656</v>
      </c>
    </row>
    <row r="149" spans="1:4" hidden="1">
      <c r="A149" s="135"/>
      <c r="B149" s="137" t="s">
        <v>657</v>
      </c>
      <c r="C149" s="130" t="s">
        <v>374</v>
      </c>
      <c r="D149" s="130" t="s">
        <v>658</v>
      </c>
    </row>
    <row r="150" spans="1:4" hidden="1">
      <c r="A150" s="135"/>
      <c r="B150" s="137" t="s">
        <v>659</v>
      </c>
      <c r="C150" s="130" t="s">
        <v>374</v>
      </c>
      <c r="D150" s="130" t="s">
        <v>660</v>
      </c>
    </row>
    <row r="151" spans="1:4" hidden="1">
      <c r="A151" s="135"/>
      <c r="B151" s="137" t="s">
        <v>661</v>
      </c>
      <c r="C151" s="130" t="s">
        <v>374</v>
      </c>
      <c r="D151" s="130" t="s">
        <v>662</v>
      </c>
    </row>
    <row r="152" spans="1:4" hidden="1">
      <c r="A152" s="135"/>
      <c r="B152" s="137" t="s">
        <v>663</v>
      </c>
      <c r="C152" s="130" t="s">
        <v>374</v>
      </c>
      <c r="D152" s="130" t="s">
        <v>664</v>
      </c>
    </row>
    <row r="153" spans="1:4" hidden="1">
      <c r="A153" s="135"/>
      <c r="B153" s="137" t="s">
        <v>665</v>
      </c>
      <c r="C153" s="130" t="s">
        <v>374</v>
      </c>
      <c r="D153" s="130" t="s">
        <v>666</v>
      </c>
    </row>
    <row r="154" spans="1:4" hidden="1">
      <c r="A154" s="135"/>
      <c r="B154" s="137" t="s">
        <v>667</v>
      </c>
      <c r="C154" s="130" t="s">
        <v>374</v>
      </c>
      <c r="D154" s="130" t="s">
        <v>668</v>
      </c>
    </row>
    <row r="155" spans="1:4" hidden="1">
      <c r="A155" s="135"/>
      <c r="B155" s="137" t="s">
        <v>669</v>
      </c>
      <c r="C155" s="130" t="s">
        <v>374</v>
      </c>
      <c r="D155" s="130" t="s">
        <v>670</v>
      </c>
    </row>
    <row r="156" spans="1:4" hidden="1">
      <c r="A156" s="135"/>
      <c r="B156" s="137" t="s">
        <v>671</v>
      </c>
      <c r="C156" s="130" t="s">
        <v>374</v>
      </c>
      <c r="D156" s="130" t="s">
        <v>672</v>
      </c>
    </row>
    <row r="157" spans="1:4" hidden="1">
      <c r="A157" s="135"/>
      <c r="B157" s="137" t="s">
        <v>673</v>
      </c>
      <c r="C157" s="130" t="s">
        <v>374</v>
      </c>
      <c r="D157" s="130" t="s">
        <v>674</v>
      </c>
    </row>
    <row r="158" spans="1:4" hidden="1">
      <c r="A158" s="135"/>
      <c r="B158" s="137" t="s">
        <v>675</v>
      </c>
      <c r="C158" s="130" t="s">
        <v>374</v>
      </c>
      <c r="D158" s="130" t="s">
        <v>676</v>
      </c>
    </row>
    <row r="159" spans="1:4" hidden="1">
      <c r="A159" s="135"/>
      <c r="B159" s="137" t="s">
        <v>677</v>
      </c>
      <c r="C159" s="130" t="s">
        <v>374</v>
      </c>
      <c r="D159" s="130" t="s">
        <v>678</v>
      </c>
    </row>
    <row r="160" spans="1:4" hidden="1">
      <c r="A160" s="135"/>
      <c r="B160" s="137" t="s">
        <v>679</v>
      </c>
      <c r="C160" s="130" t="s">
        <v>374</v>
      </c>
      <c r="D160" s="130" t="s">
        <v>680</v>
      </c>
    </row>
    <row r="161" spans="1:4" hidden="1">
      <c r="A161" s="135"/>
      <c r="B161" s="137" t="s">
        <v>681</v>
      </c>
      <c r="C161" s="130" t="s">
        <v>374</v>
      </c>
      <c r="D161" s="130" t="s">
        <v>682</v>
      </c>
    </row>
    <row r="162" spans="1:4" hidden="1">
      <c r="A162" s="135"/>
      <c r="B162" s="137" t="s">
        <v>683</v>
      </c>
      <c r="C162" s="130" t="s">
        <v>374</v>
      </c>
      <c r="D162" s="130" t="s">
        <v>684</v>
      </c>
    </row>
    <row r="163" spans="1:4" hidden="1">
      <c r="A163" s="135"/>
      <c r="B163" s="137" t="s">
        <v>685</v>
      </c>
      <c r="C163" s="130" t="s">
        <v>374</v>
      </c>
      <c r="D163" s="130" t="s">
        <v>686</v>
      </c>
    </row>
    <row r="164" spans="1:4" hidden="1">
      <c r="A164" s="135"/>
      <c r="B164" s="137" t="s">
        <v>687</v>
      </c>
      <c r="C164" s="130" t="s">
        <v>374</v>
      </c>
      <c r="D164" s="130" t="s">
        <v>688</v>
      </c>
    </row>
    <row r="165" spans="1:4" hidden="1">
      <c r="A165" s="135"/>
      <c r="B165" s="137" t="s">
        <v>689</v>
      </c>
      <c r="C165" s="130" t="s">
        <v>374</v>
      </c>
      <c r="D165" s="130" t="s">
        <v>690</v>
      </c>
    </row>
    <row r="166" spans="1:4" hidden="1">
      <c r="A166" s="135"/>
      <c r="B166" s="137" t="s">
        <v>691</v>
      </c>
      <c r="C166" s="130" t="s">
        <v>374</v>
      </c>
      <c r="D166" s="130" t="s">
        <v>692</v>
      </c>
    </row>
    <row r="167" spans="1:4" hidden="1">
      <c r="A167" s="135"/>
      <c r="B167" s="137" t="s">
        <v>693</v>
      </c>
      <c r="C167" s="130" t="s">
        <v>374</v>
      </c>
      <c r="D167" s="130" t="s">
        <v>694</v>
      </c>
    </row>
    <row r="168" spans="1:4" hidden="1">
      <c r="A168" s="135"/>
      <c r="B168" s="137" t="s">
        <v>695</v>
      </c>
      <c r="C168" s="130" t="s">
        <v>374</v>
      </c>
      <c r="D168" s="130" t="s">
        <v>696</v>
      </c>
    </row>
    <row r="169" spans="1:4" hidden="1">
      <c r="A169" s="135"/>
      <c r="B169" s="137" t="s">
        <v>697</v>
      </c>
      <c r="C169" s="130" t="s">
        <v>374</v>
      </c>
      <c r="D169" s="130" t="s">
        <v>698</v>
      </c>
    </row>
    <row r="170" spans="1:4" hidden="1">
      <c r="A170" s="135"/>
      <c r="B170" s="137" t="s">
        <v>699</v>
      </c>
      <c r="C170" s="130" t="s">
        <v>374</v>
      </c>
      <c r="D170" s="130" t="s">
        <v>700</v>
      </c>
    </row>
    <row r="171" spans="1:4" hidden="1">
      <c r="A171" s="135"/>
      <c r="B171" s="137" t="s">
        <v>701</v>
      </c>
      <c r="C171" s="130" t="s">
        <v>374</v>
      </c>
      <c r="D171" s="130" t="s">
        <v>702</v>
      </c>
    </row>
    <row r="172" spans="1:4" hidden="1">
      <c r="A172" s="135"/>
      <c r="B172" s="137" t="s">
        <v>703</v>
      </c>
      <c r="C172" s="130" t="s">
        <v>374</v>
      </c>
      <c r="D172" s="130" t="s">
        <v>704</v>
      </c>
    </row>
    <row r="173" spans="1:4" hidden="1">
      <c r="A173" s="135"/>
      <c r="B173" s="137" t="s">
        <v>705</v>
      </c>
      <c r="C173" s="130" t="s">
        <v>374</v>
      </c>
      <c r="D173" s="130" t="s">
        <v>706</v>
      </c>
    </row>
    <row r="174" spans="1:4" hidden="1">
      <c r="A174" s="135"/>
      <c r="B174" s="137" t="s">
        <v>707</v>
      </c>
      <c r="C174" s="130" t="s">
        <v>374</v>
      </c>
      <c r="D174" s="130" t="s">
        <v>708</v>
      </c>
    </row>
    <row r="175" spans="1:4" hidden="1">
      <c r="A175" s="135"/>
      <c r="B175" s="137" t="s">
        <v>709</v>
      </c>
      <c r="C175" s="130" t="s">
        <v>374</v>
      </c>
      <c r="D175" s="130" t="s">
        <v>710</v>
      </c>
    </row>
    <row r="176" spans="1:4" hidden="1">
      <c r="A176" s="135"/>
      <c r="B176" s="137" t="s">
        <v>711</v>
      </c>
      <c r="C176" s="130" t="s">
        <v>374</v>
      </c>
      <c r="D176" s="130" t="s">
        <v>712</v>
      </c>
    </row>
    <row r="177" spans="1:4" hidden="1">
      <c r="A177" s="135"/>
      <c r="B177" s="137" t="s">
        <v>713</v>
      </c>
      <c r="C177" s="130" t="s">
        <v>374</v>
      </c>
      <c r="D177" s="130" t="s">
        <v>714</v>
      </c>
    </row>
    <row r="178" spans="1:4" hidden="1">
      <c r="A178" s="135"/>
      <c r="B178" s="137" t="s">
        <v>715</v>
      </c>
      <c r="C178" s="130" t="s">
        <v>374</v>
      </c>
      <c r="D178" s="130" t="s">
        <v>716</v>
      </c>
    </row>
    <row r="179" spans="1:4" hidden="1">
      <c r="A179" s="135"/>
      <c r="B179" s="137" t="s">
        <v>717</v>
      </c>
      <c r="C179" s="130" t="s">
        <v>374</v>
      </c>
      <c r="D179" s="130" t="s">
        <v>718</v>
      </c>
    </row>
    <row r="180" spans="1:4" hidden="1">
      <c r="A180" s="135"/>
      <c r="B180" s="137" t="s">
        <v>719</v>
      </c>
      <c r="C180" s="130" t="s">
        <v>374</v>
      </c>
      <c r="D180" s="130" t="s">
        <v>720</v>
      </c>
    </row>
    <row r="181" spans="1:4" hidden="1">
      <c r="A181" s="135"/>
      <c r="B181" s="137" t="s">
        <v>721</v>
      </c>
      <c r="C181" s="130" t="s">
        <v>374</v>
      </c>
      <c r="D181" s="130" t="s">
        <v>722</v>
      </c>
    </row>
    <row r="182" spans="1:4" hidden="1">
      <c r="A182" s="135"/>
      <c r="B182" s="137" t="s">
        <v>723</v>
      </c>
      <c r="C182" s="130" t="s">
        <v>374</v>
      </c>
      <c r="D182" s="130" t="s">
        <v>724</v>
      </c>
    </row>
    <row r="183" spans="1:4" hidden="1">
      <c r="A183" s="135"/>
      <c r="B183" s="137" t="s">
        <v>725</v>
      </c>
      <c r="C183" s="130" t="s">
        <v>374</v>
      </c>
      <c r="D183" s="130" t="s">
        <v>726</v>
      </c>
    </row>
    <row r="184" spans="1:4" hidden="1">
      <c r="A184" s="135"/>
      <c r="B184" s="137" t="s">
        <v>727</v>
      </c>
      <c r="C184" s="130" t="s">
        <v>374</v>
      </c>
      <c r="D184" s="130" t="s">
        <v>728</v>
      </c>
    </row>
    <row r="185" spans="1:4" hidden="1">
      <c r="A185" s="135"/>
      <c r="B185" s="137" t="s">
        <v>729</v>
      </c>
      <c r="C185" s="130" t="s">
        <v>374</v>
      </c>
      <c r="D185" s="130" t="s">
        <v>730</v>
      </c>
    </row>
    <row r="186" spans="1:4" hidden="1">
      <c r="A186" s="135"/>
      <c r="B186" s="137" t="s">
        <v>731</v>
      </c>
      <c r="C186" s="130" t="s">
        <v>374</v>
      </c>
      <c r="D186" s="130" t="s">
        <v>732</v>
      </c>
    </row>
    <row r="187" spans="1:4" hidden="1">
      <c r="A187" s="135"/>
      <c r="B187" s="137" t="s">
        <v>733</v>
      </c>
      <c r="C187" s="130" t="s">
        <v>374</v>
      </c>
      <c r="D187" s="130" t="s">
        <v>734</v>
      </c>
    </row>
    <row r="188" spans="1:4" hidden="1">
      <c r="A188" s="135"/>
      <c r="B188" s="137" t="s">
        <v>735</v>
      </c>
      <c r="C188" s="130" t="s">
        <v>374</v>
      </c>
      <c r="D188" s="130" t="s">
        <v>736</v>
      </c>
    </row>
    <row r="189" spans="1:4" hidden="1">
      <c r="A189" s="135"/>
      <c r="B189" s="137" t="s">
        <v>737</v>
      </c>
      <c r="C189" s="130" t="s">
        <v>374</v>
      </c>
      <c r="D189" s="130" t="s">
        <v>738</v>
      </c>
    </row>
    <row r="190" spans="1:4" hidden="1">
      <c r="A190" s="135"/>
      <c r="B190" s="137" t="s">
        <v>739</v>
      </c>
      <c r="C190" s="130" t="s">
        <v>374</v>
      </c>
      <c r="D190" s="130" t="s">
        <v>740</v>
      </c>
    </row>
    <row r="191" spans="1:4" hidden="1">
      <c r="A191" s="135"/>
      <c r="B191" s="137" t="s">
        <v>741</v>
      </c>
      <c r="C191" s="130" t="s">
        <v>374</v>
      </c>
      <c r="D191" s="130" t="s">
        <v>742</v>
      </c>
    </row>
    <row r="192" spans="1:4" hidden="1">
      <c r="A192" s="135"/>
      <c r="B192" s="137" t="s">
        <v>743</v>
      </c>
      <c r="C192" s="130" t="s">
        <v>374</v>
      </c>
      <c r="D192" s="130" t="s">
        <v>744</v>
      </c>
    </row>
    <row r="193" spans="1:4" hidden="1">
      <c r="A193" s="135"/>
      <c r="B193" s="137" t="s">
        <v>745</v>
      </c>
      <c r="C193" s="130" t="s">
        <v>374</v>
      </c>
      <c r="D193" s="130" t="s">
        <v>746</v>
      </c>
    </row>
    <row r="194" spans="1:4" hidden="1">
      <c r="A194" s="135"/>
      <c r="B194" s="137" t="s">
        <v>747</v>
      </c>
      <c r="C194" s="130" t="s">
        <v>374</v>
      </c>
      <c r="D194" s="130" t="s">
        <v>748</v>
      </c>
    </row>
    <row r="195" spans="1:4" hidden="1">
      <c r="A195" s="135"/>
      <c r="B195" s="137" t="s">
        <v>749</v>
      </c>
      <c r="C195" s="130" t="s">
        <v>374</v>
      </c>
      <c r="D195" s="130" t="s">
        <v>750</v>
      </c>
    </row>
    <row r="196" spans="1:4" hidden="1">
      <c r="A196" s="135"/>
      <c r="B196" s="137" t="s">
        <v>751</v>
      </c>
      <c r="C196" s="130" t="s">
        <v>374</v>
      </c>
      <c r="D196" s="130" t="s">
        <v>752</v>
      </c>
    </row>
    <row r="197" spans="1:4" hidden="1">
      <c r="A197" s="135"/>
      <c r="B197" s="137" t="s">
        <v>753</v>
      </c>
      <c r="C197" s="130" t="s">
        <v>374</v>
      </c>
      <c r="D197" s="130" t="s">
        <v>754</v>
      </c>
    </row>
    <row r="198" spans="1:4" hidden="1">
      <c r="A198" s="135"/>
      <c r="B198" s="137" t="s">
        <v>755</v>
      </c>
      <c r="C198" s="130" t="s">
        <v>374</v>
      </c>
      <c r="D198" s="130" t="s">
        <v>756</v>
      </c>
    </row>
    <row r="199" spans="1:4" hidden="1">
      <c r="A199" s="135"/>
      <c r="B199" s="137" t="s">
        <v>757</v>
      </c>
      <c r="C199" s="130" t="s">
        <v>374</v>
      </c>
      <c r="D199" s="130" t="s">
        <v>758</v>
      </c>
    </row>
    <row r="200" spans="1:4" hidden="1">
      <c r="A200" s="135"/>
      <c r="B200" s="137" t="s">
        <v>759</v>
      </c>
      <c r="C200" s="130" t="s">
        <v>374</v>
      </c>
      <c r="D200" s="130" t="s">
        <v>760</v>
      </c>
    </row>
    <row r="201" spans="1:4" hidden="1">
      <c r="A201" s="135"/>
      <c r="B201" s="137" t="s">
        <v>761</v>
      </c>
      <c r="C201" s="130" t="s">
        <v>374</v>
      </c>
      <c r="D201" s="130" t="s">
        <v>762</v>
      </c>
    </row>
    <row r="202" spans="1:4" hidden="1">
      <c r="A202" s="135"/>
      <c r="B202" s="137" t="s">
        <v>763</v>
      </c>
      <c r="C202" s="130" t="s">
        <v>374</v>
      </c>
      <c r="D202" s="130" t="s">
        <v>764</v>
      </c>
    </row>
    <row r="203" spans="1:4" hidden="1">
      <c r="A203" s="135"/>
      <c r="B203" s="137" t="s">
        <v>765</v>
      </c>
      <c r="C203" s="130" t="s">
        <v>374</v>
      </c>
      <c r="D203" s="130" t="s">
        <v>766</v>
      </c>
    </row>
    <row r="204" spans="1:4" hidden="1">
      <c r="A204" s="135"/>
      <c r="B204" s="137" t="s">
        <v>767</v>
      </c>
      <c r="C204" s="130" t="s">
        <v>374</v>
      </c>
      <c r="D204" s="130" t="s">
        <v>768</v>
      </c>
    </row>
    <row r="205" spans="1:4" hidden="1">
      <c r="A205" s="135"/>
      <c r="B205" s="137" t="s">
        <v>769</v>
      </c>
      <c r="C205" s="130" t="s">
        <v>374</v>
      </c>
      <c r="D205" s="130" t="s">
        <v>770</v>
      </c>
    </row>
    <row r="206" spans="1:4" hidden="1">
      <c r="A206" s="135"/>
      <c r="B206" s="137" t="s">
        <v>771</v>
      </c>
      <c r="C206" s="130" t="s">
        <v>374</v>
      </c>
      <c r="D206" s="130" t="s">
        <v>772</v>
      </c>
    </row>
    <row r="207" spans="1:4" hidden="1">
      <c r="A207" s="135"/>
      <c r="B207" s="137" t="s">
        <v>773</v>
      </c>
      <c r="C207" s="130" t="s">
        <v>374</v>
      </c>
      <c r="D207" s="130" t="s">
        <v>774</v>
      </c>
    </row>
    <row r="208" spans="1:4" hidden="1">
      <c r="A208" s="135"/>
      <c r="B208" s="137" t="s">
        <v>775</v>
      </c>
      <c r="C208" s="130" t="s">
        <v>374</v>
      </c>
      <c r="D208" s="130" t="s">
        <v>776</v>
      </c>
    </row>
    <row r="209" spans="1:4" hidden="1">
      <c r="A209" s="135"/>
      <c r="B209" s="137" t="s">
        <v>777</v>
      </c>
      <c r="C209" s="130" t="s">
        <v>374</v>
      </c>
      <c r="D209" s="130" t="s">
        <v>778</v>
      </c>
    </row>
    <row r="210" spans="1:4" hidden="1">
      <c r="A210" s="135"/>
      <c r="B210" s="137" t="s">
        <v>779</v>
      </c>
      <c r="C210" s="130" t="s">
        <v>374</v>
      </c>
      <c r="D210" s="130" t="s">
        <v>780</v>
      </c>
    </row>
    <row r="211" spans="1:4" hidden="1">
      <c r="A211" s="135"/>
      <c r="B211" s="137" t="s">
        <v>781</v>
      </c>
      <c r="C211" s="130" t="s">
        <v>374</v>
      </c>
      <c r="D211" s="130" t="s">
        <v>782</v>
      </c>
    </row>
    <row r="212" spans="1:4" hidden="1">
      <c r="A212" s="135"/>
      <c r="B212" s="137" t="s">
        <v>783</v>
      </c>
      <c r="C212" s="130" t="s">
        <v>374</v>
      </c>
      <c r="D212" s="130" t="s">
        <v>784</v>
      </c>
    </row>
    <row r="213" spans="1:4" hidden="1">
      <c r="A213" s="135"/>
      <c r="B213" s="137" t="s">
        <v>785</v>
      </c>
      <c r="C213" s="130" t="s">
        <v>374</v>
      </c>
      <c r="D213" s="130" t="s">
        <v>786</v>
      </c>
    </row>
    <row r="214" spans="1:4" hidden="1">
      <c r="A214" s="135"/>
      <c r="B214" s="137" t="s">
        <v>787</v>
      </c>
      <c r="C214" s="130" t="s">
        <v>374</v>
      </c>
      <c r="D214" s="130" t="s">
        <v>788</v>
      </c>
    </row>
    <row r="215" spans="1:4" hidden="1">
      <c r="A215" s="135"/>
      <c r="B215" s="137" t="s">
        <v>789</v>
      </c>
      <c r="C215" s="130" t="s">
        <v>374</v>
      </c>
      <c r="D215" s="130" t="s">
        <v>790</v>
      </c>
    </row>
    <row r="216" spans="1:4" hidden="1">
      <c r="A216" s="135"/>
      <c r="B216" s="137" t="s">
        <v>791</v>
      </c>
      <c r="C216" s="130" t="s">
        <v>374</v>
      </c>
      <c r="D216" s="130" t="s">
        <v>792</v>
      </c>
    </row>
    <row r="217" spans="1:4" hidden="1">
      <c r="A217" s="135"/>
      <c r="B217" s="137" t="s">
        <v>793</v>
      </c>
      <c r="C217" s="130" t="s">
        <v>374</v>
      </c>
      <c r="D217" s="130" t="s">
        <v>794</v>
      </c>
    </row>
    <row r="218" spans="1:4" hidden="1">
      <c r="A218" s="135"/>
      <c r="B218" s="137" t="s">
        <v>795</v>
      </c>
      <c r="C218" s="130" t="s">
        <v>374</v>
      </c>
      <c r="D218" s="130" t="s">
        <v>796</v>
      </c>
    </row>
    <row r="219" spans="1:4" hidden="1">
      <c r="A219" s="135"/>
      <c r="B219" s="137" t="s">
        <v>797</v>
      </c>
      <c r="C219" s="130" t="s">
        <v>374</v>
      </c>
      <c r="D219" s="130" t="s">
        <v>798</v>
      </c>
    </row>
    <row r="220" spans="1:4" hidden="1">
      <c r="A220" s="135"/>
      <c r="B220" s="137" t="s">
        <v>799</v>
      </c>
      <c r="C220" s="130" t="s">
        <v>374</v>
      </c>
      <c r="D220" s="130" t="s">
        <v>800</v>
      </c>
    </row>
    <row r="221" spans="1:4" hidden="1">
      <c r="A221" s="135"/>
      <c r="B221" s="137" t="s">
        <v>801</v>
      </c>
      <c r="C221" s="130" t="s">
        <v>374</v>
      </c>
      <c r="D221" s="130" t="s">
        <v>802</v>
      </c>
    </row>
    <row r="222" spans="1:4" hidden="1">
      <c r="A222" s="135"/>
      <c r="B222" s="137" t="s">
        <v>803</v>
      </c>
      <c r="C222" s="130" t="s">
        <v>374</v>
      </c>
      <c r="D222" s="130" t="s">
        <v>804</v>
      </c>
    </row>
    <row r="223" spans="1:4" hidden="1">
      <c r="A223" s="135"/>
      <c r="B223" s="137" t="s">
        <v>805</v>
      </c>
      <c r="C223" s="130" t="s">
        <v>374</v>
      </c>
      <c r="D223" s="130" t="s">
        <v>806</v>
      </c>
    </row>
    <row r="224" spans="1:4" hidden="1">
      <c r="A224" s="135"/>
      <c r="B224" s="137" t="s">
        <v>807</v>
      </c>
      <c r="C224" s="130" t="s">
        <v>374</v>
      </c>
      <c r="D224" s="130" t="s">
        <v>808</v>
      </c>
    </row>
    <row r="225" spans="1:4" hidden="1">
      <c r="A225" s="135"/>
      <c r="B225" s="137" t="s">
        <v>809</v>
      </c>
      <c r="C225" s="130" t="s">
        <v>374</v>
      </c>
      <c r="D225" s="130" t="s">
        <v>810</v>
      </c>
    </row>
    <row r="226" spans="1:4" hidden="1">
      <c r="A226" s="135"/>
      <c r="B226" s="137" t="s">
        <v>811</v>
      </c>
      <c r="C226" s="130" t="s">
        <v>374</v>
      </c>
      <c r="D226" s="130" t="s">
        <v>812</v>
      </c>
    </row>
    <row r="227" spans="1:4" hidden="1">
      <c r="A227" s="135"/>
      <c r="B227" s="137" t="s">
        <v>813</v>
      </c>
      <c r="C227" s="130" t="s">
        <v>374</v>
      </c>
      <c r="D227" s="130" t="s">
        <v>814</v>
      </c>
    </row>
    <row r="228" spans="1:4" hidden="1">
      <c r="A228" s="135"/>
      <c r="B228" s="137" t="s">
        <v>815</v>
      </c>
      <c r="C228" s="130" t="s">
        <v>374</v>
      </c>
      <c r="D228" s="130" t="s">
        <v>816</v>
      </c>
    </row>
    <row r="229" spans="1:4" hidden="1">
      <c r="A229" s="135"/>
      <c r="B229" s="137" t="s">
        <v>817</v>
      </c>
      <c r="C229" s="130" t="s">
        <v>374</v>
      </c>
      <c r="D229" s="130" t="s">
        <v>818</v>
      </c>
    </row>
    <row r="230" spans="1:4" hidden="1">
      <c r="A230" s="135"/>
      <c r="B230" s="137" t="s">
        <v>819</v>
      </c>
      <c r="C230" s="130" t="s">
        <v>374</v>
      </c>
      <c r="D230" s="130" t="s">
        <v>820</v>
      </c>
    </row>
    <row r="231" spans="1:4" hidden="1">
      <c r="A231" s="135"/>
      <c r="B231" s="137" t="s">
        <v>821</v>
      </c>
      <c r="C231" s="130" t="s">
        <v>374</v>
      </c>
      <c r="D231" s="130" t="s">
        <v>822</v>
      </c>
    </row>
    <row r="232" spans="1:4" hidden="1">
      <c r="A232" s="135"/>
      <c r="B232" s="137" t="s">
        <v>823</v>
      </c>
      <c r="C232" s="130" t="s">
        <v>374</v>
      </c>
      <c r="D232" s="130" t="s">
        <v>824</v>
      </c>
    </row>
    <row r="233" spans="1:4" hidden="1">
      <c r="A233" s="135"/>
      <c r="B233" s="137" t="s">
        <v>825</v>
      </c>
      <c r="C233" s="130" t="s">
        <v>374</v>
      </c>
      <c r="D233" s="130" t="s">
        <v>826</v>
      </c>
    </row>
    <row r="234" spans="1:4" hidden="1">
      <c r="A234" s="135"/>
      <c r="B234" s="137" t="s">
        <v>827</v>
      </c>
      <c r="C234" s="130" t="s">
        <v>374</v>
      </c>
      <c r="D234" s="130" t="s">
        <v>828</v>
      </c>
    </row>
    <row r="235" spans="1:4" hidden="1">
      <c r="A235" s="135"/>
      <c r="B235" s="137" t="s">
        <v>829</v>
      </c>
      <c r="C235" s="130" t="s">
        <v>374</v>
      </c>
      <c r="D235" s="130" t="s">
        <v>830</v>
      </c>
    </row>
    <row r="236" spans="1:4" hidden="1">
      <c r="A236" s="135"/>
      <c r="B236" s="137" t="s">
        <v>831</v>
      </c>
      <c r="C236" s="130" t="s">
        <v>374</v>
      </c>
      <c r="D236" s="130" t="s">
        <v>832</v>
      </c>
    </row>
    <row r="237" spans="1:4" hidden="1">
      <c r="A237" s="135"/>
      <c r="B237" s="137" t="s">
        <v>833</v>
      </c>
      <c r="C237" s="130" t="s">
        <v>374</v>
      </c>
      <c r="D237" s="130" t="s">
        <v>834</v>
      </c>
    </row>
    <row r="238" spans="1:4" hidden="1">
      <c r="A238" s="135"/>
      <c r="B238" s="137" t="s">
        <v>835</v>
      </c>
      <c r="C238" s="130" t="s">
        <v>374</v>
      </c>
      <c r="D238" s="130" t="s">
        <v>836</v>
      </c>
    </row>
    <row r="239" spans="1:4" hidden="1">
      <c r="A239" s="135"/>
      <c r="B239" s="137" t="s">
        <v>837</v>
      </c>
      <c r="C239" s="130" t="s">
        <v>374</v>
      </c>
      <c r="D239" s="130" t="s">
        <v>838</v>
      </c>
    </row>
    <row r="240" spans="1:4" hidden="1">
      <c r="A240" s="135"/>
      <c r="B240" s="137" t="s">
        <v>839</v>
      </c>
      <c r="C240" s="130" t="s">
        <v>374</v>
      </c>
      <c r="D240" s="130" t="s">
        <v>840</v>
      </c>
    </row>
    <row r="241" spans="1:4" hidden="1">
      <c r="A241" s="135"/>
      <c r="B241" s="137" t="s">
        <v>841</v>
      </c>
      <c r="C241" s="130" t="s">
        <v>374</v>
      </c>
      <c r="D241" s="130" t="s">
        <v>842</v>
      </c>
    </row>
    <row r="242" spans="1:4" hidden="1">
      <c r="A242" s="135"/>
      <c r="B242" s="137" t="s">
        <v>843</v>
      </c>
      <c r="C242" s="130" t="s">
        <v>374</v>
      </c>
      <c r="D242" s="130" t="s">
        <v>844</v>
      </c>
    </row>
    <row r="243" spans="1:4" hidden="1">
      <c r="A243" s="135"/>
      <c r="B243" s="137" t="s">
        <v>845</v>
      </c>
      <c r="C243" s="130" t="s">
        <v>374</v>
      </c>
      <c r="D243" s="130" t="s">
        <v>846</v>
      </c>
    </row>
    <row r="244" spans="1:4" hidden="1">
      <c r="A244" s="135"/>
      <c r="B244" s="137" t="s">
        <v>847</v>
      </c>
      <c r="C244" s="130" t="s">
        <v>374</v>
      </c>
      <c r="D244" s="130" t="s">
        <v>848</v>
      </c>
    </row>
    <row r="245" spans="1:4" hidden="1">
      <c r="A245" s="135"/>
      <c r="B245" s="137" t="s">
        <v>849</v>
      </c>
      <c r="C245" s="130" t="s">
        <v>374</v>
      </c>
      <c r="D245" s="130" t="s">
        <v>850</v>
      </c>
    </row>
    <row r="246" spans="1:4" hidden="1">
      <c r="A246" s="135"/>
      <c r="B246" s="137" t="s">
        <v>851</v>
      </c>
      <c r="C246" s="130" t="s">
        <v>374</v>
      </c>
      <c r="D246" s="130" t="s">
        <v>852</v>
      </c>
    </row>
    <row r="247" spans="1:4" hidden="1">
      <c r="A247" s="135"/>
      <c r="B247" s="137" t="s">
        <v>853</v>
      </c>
      <c r="C247" s="130" t="s">
        <v>374</v>
      </c>
      <c r="D247" s="130" t="s">
        <v>854</v>
      </c>
    </row>
    <row r="248" spans="1:4" hidden="1">
      <c r="A248" s="135"/>
      <c r="B248" s="137" t="s">
        <v>855</v>
      </c>
      <c r="C248" s="130" t="s">
        <v>374</v>
      </c>
      <c r="D248" s="130" t="s">
        <v>856</v>
      </c>
    </row>
    <row r="249" spans="1:4" hidden="1">
      <c r="A249" s="135"/>
      <c r="B249" s="137" t="s">
        <v>857</v>
      </c>
      <c r="C249" s="130" t="s">
        <v>374</v>
      </c>
      <c r="D249" s="130" t="s">
        <v>858</v>
      </c>
    </row>
    <row r="250" spans="1:4" hidden="1">
      <c r="A250" s="135"/>
      <c r="B250" s="137" t="s">
        <v>859</v>
      </c>
      <c r="C250" s="130" t="s">
        <v>374</v>
      </c>
      <c r="D250" s="130" t="s">
        <v>860</v>
      </c>
    </row>
    <row r="251" spans="1:4" hidden="1">
      <c r="A251" s="135"/>
      <c r="B251" s="137" t="s">
        <v>861</v>
      </c>
      <c r="C251" s="130" t="s">
        <v>374</v>
      </c>
      <c r="D251" s="130" t="s">
        <v>862</v>
      </c>
    </row>
    <row r="252" spans="1:4" hidden="1">
      <c r="A252" s="135"/>
      <c r="B252" s="137" t="s">
        <v>863</v>
      </c>
      <c r="C252" s="130" t="s">
        <v>374</v>
      </c>
      <c r="D252" s="130" t="s">
        <v>864</v>
      </c>
    </row>
    <row r="253" spans="1:4" hidden="1">
      <c r="A253" s="135"/>
      <c r="B253" s="137" t="s">
        <v>865</v>
      </c>
      <c r="C253" s="130" t="s">
        <v>374</v>
      </c>
      <c r="D253" s="130" t="s">
        <v>866</v>
      </c>
    </row>
    <row r="254" spans="1:4" hidden="1">
      <c r="A254" s="135"/>
      <c r="B254" s="137" t="s">
        <v>867</v>
      </c>
      <c r="C254" s="130" t="s">
        <v>374</v>
      </c>
      <c r="D254" s="130" t="s">
        <v>868</v>
      </c>
    </row>
    <row r="255" spans="1:4" hidden="1">
      <c r="A255" s="135"/>
      <c r="B255" s="137" t="s">
        <v>869</v>
      </c>
      <c r="C255" s="130" t="s">
        <v>374</v>
      </c>
      <c r="D255" s="130" t="s">
        <v>870</v>
      </c>
    </row>
    <row r="256" spans="1:4" hidden="1">
      <c r="A256" s="135"/>
      <c r="B256" s="137" t="s">
        <v>871</v>
      </c>
      <c r="C256" s="130" t="s">
        <v>374</v>
      </c>
      <c r="D256" s="130" t="s">
        <v>872</v>
      </c>
    </row>
    <row r="257" spans="1:4" hidden="1">
      <c r="A257" s="135"/>
      <c r="B257" s="137" t="s">
        <v>873</v>
      </c>
      <c r="C257" s="130" t="s">
        <v>374</v>
      </c>
      <c r="D257" s="130" t="s">
        <v>874</v>
      </c>
    </row>
    <row r="258" spans="1:4" hidden="1">
      <c r="A258" s="135"/>
      <c r="B258" s="137" t="s">
        <v>875</v>
      </c>
      <c r="C258" s="130" t="s">
        <v>374</v>
      </c>
      <c r="D258" s="130" t="s">
        <v>876</v>
      </c>
    </row>
    <row r="259" spans="1:4" hidden="1">
      <c r="A259" s="135"/>
      <c r="B259" s="137" t="s">
        <v>877</v>
      </c>
      <c r="C259" s="130" t="s">
        <v>374</v>
      </c>
      <c r="D259" s="130" t="s">
        <v>878</v>
      </c>
    </row>
    <row r="260" spans="1:4" hidden="1">
      <c r="A260" s="135"/>
      <c r="B260" s="137" t="s">
        <v>879</v>
      </c>
      <c r="C260" s="130" t="s">
        <v>374</v>
      </c>
      <c r="D260" s="130" t="s">
        <v>880</v>
      </c>
    </row>
    <row r="261" spans="1:4" hidden="1">
      <c r="A261" s="135"/>
      <c r="B261" s="137" t="s">
        <v>881</v>
      </c>
      <c r="C261" s="130" t="s">
        <v>374</v>
      </c>
      <c r="D261" s="130" t="s">
        <v>882</v>
      </c>
    </row>
    <row r="262" spans="1:4" hidden="1">
      <c r="A262" s="135"/>
      <c r="B262" s="137" t="s">
        <v>883</v>
      </c>
      <c r="C262" s="130" t="s">
        <v>374</v>
      </c>
      <c r="D262" s="130" t="s">
        <v>884</v>
      </c>
    </row>
    <row r="263" spans="1:4" hidden="1">
      <c r="A263" s="135"/>
      <c r="B263" s="137" t="s">
        <v>885</v>
      </c>
      <c r="C263" s="130" t="s">
        <v>374</v>
      </c>
      <c r="D263" s="130" t="s">
        <v>886</v>
      </c>
    </row>
    <row r="264" spans="1:4" hidden="1">
      <c r="A264" s="135"/>
      <c r="B264" s="137" t="s">
        <v>887</v>
      </c>
      <c r="C264" s="130" t="s">
        <v>374</v>
      </c>
      <c r="D264" s="130" t="s">
        <v>888</v>
      </c>
    </row>
    <row r="265" spans="1:4" hidden="1">
      <c r="A265" s="135"/>
      <c r="B265" s="137" t="s">
        <v>889</v>
      </c>
      <c r="C265" s="130" t="s">
        <v>374</v>
      </c>
      <c r="D265" s="130" t="s">
        <v>890</v>
      </c>
    </row>
    <row r="266" spans="1:4" hidden="1">
      <c r="A266" s="135"/>
      <c r="B266" s="137" t="s">
        <v>891</v>
      </c>
      <c r="C266" s="130" t="s">
        <v>374</v>
      </c>
      <c r="D266" s="130" t="s">
        <v>892</v>
      </c>
    </row>
    <row r="267" spans="1:4" hidden="1">
      <c r="A267" s="135"/>
      <c r="B267" s="137" t="s">
        <v>893</v>
      </c>
      <c r="C267" s="130" t="s">
        <v>374</v>
      </c>
      <c r="D267" s="130" t="s">
        <v>894</v>
      </c>
    </row>
    <row r="268" spans="1:4" hidden="1">
      <c r="A268" s="135"/>
      <c r="B268" s="137" t="s">
        <v>895</v>
      </c>
      <c r="C268" s="130" t="s">
        <v>374</v>
      </c>
      <c r="D268" s="130" t="s">
        <v>896</v>
      </c>
    </row>
    <row r="269" spans="1:4" hidden="1">
      <c r="A269" s="135"/>
      <c r="B269" s="137" t="s">
        <v>897</v>
      </c>
      <c r="C269" s="130" t="s">
        <v>374</v>
      </c>
      <c r="D269" s="130" t="s">
        <v>898</v>
      </c>
    </row>
    <row r="270" spans="1:4" hidden="1">
      <c r="A270" s="135"/>
      <c r="B270" s="137" t="s">
        <v>899</v>
      </c>
      <c r="C270" s="130" t="s">
        <v>374</v>
      </c>
      <c r="D270" s="130" t="s">
        <v>900</v>
      </c>
    </row>
    <row r="271" spans="1:4" hidden="1">
      <c r="A271" s="135"/>
      <c r="B271" s="137" t="s">
        <v>901</v>
      </c>
      <c r="C271" s="130" t="s">
        <v>374</v>
      </c>
      <c r="D271" s="130" t="s">
        <v>902</v>
      </c>
    </row>
    <row r="272" spans="1:4" hidden="1">
      <c r="A272" s="135"/>
      <c r="B272" s="137" t="s">
        <v>903</v>
      </c>
      <c r="C272" s="130" t="s">
        <v>374</v>
      </c>
      <c r="D272" s="130" t="s">
        <v>904</v>
      </c>
    </row>
    <row r="273" spans="1:4" hidden="1">
      <c r="A273" s="135"/>
      <c r="B273" s="137" t="s">
        <v>905</v>
      </c>
      <c r="C273" s="130" t="s">
        <v>374</v>
      </c>
      <c r="D273" s="130" t="s">
        <v>906</v>
      </c>
    </row>
    <row r="274" spans="1:4" hidden="1">
      <c r="A274" s="135"/>
      <c r="B274" s="137" t="s">
        <v>907</v>
      </c>
      <c r="C274" s="130" t="s">
        <v>374</v>
      </c>
      <c r="D274" s="130" t="s">
        <v>908</v>
      </c>
    </row>
    <row r="275" spans="1:4" hidden="1">
      <c r="A275" s="135"/>
      <c r="B275" s="137" t="s">
        <v>909</v>
      </c>
      <c r="C275" s="130" t="s">
        <v>374</v>
      </c>
      <c r="D275" s="130" t="s">
        <v>910</v>
      </c>
    </row>
    <row r="276" spans="1:4" hidden="1">
      <c r="A276" s="135"/>
      <c r="B276" s="137" t="s">
        <v>911</v>
      </c>
      <c r="C276" s="130" t="s">
        <v>374</v>
      </c>
      <c r="D276" s="130" t="s">
        <v>912</v>
      </c>
    </row>
    <row r="277" spans="1:4" hidden="1">
      <c r="A277" s="135"/>
      <c r="B277" s="137" t="s">
        <v>913</v>
      </c>
      <c r="C277" s="130" t="s">
        <v>374</v>
      </c>
      <c r="D277" s="130" t="s">
        <v>914</v>
      </c>
    </row>
    <row r="278" spans="1:4" hidden="1">
      <c r="A278" s="135"/>
      <c r="B278" s="137" t="s">
        <v>915</v>
      </c>
      <c r="C278" s="130" t="s">
        <v>374</v>
      </c>
      <c r="D278" s="130" t="s">
        <v>916</v>
      </c>
    </row>
    <row r="279" spans="1:4" hidden="1">
      <c r="A279" s="135"/>
      <c r="B279" s="137" t="s">
        <v>917</v>
      </c>
      <c r="C279" s="130" t="s">
        <v>374</v>
      </c>
      <c r="D279" s="130" t="s">
        <v>918</v>
      </c>
    </row>
    <row r="280" spans="1:4" hidden="1">
      <c r="A280" s="135"/>
      <c r="B280" s="137" t="s">
        <v>919</v>
      </c>
      <c r="C280" s="130" t="s">
        <v>374</v>
      </c>
      <c r="D280" s="130" t="s">
        <v>920</v>
      </c>
    </row>
    <row r="281" spans="1:4" hidden="1">
      <c r="A281" s="135"/>
      <c r="B281" s="137" t="s">
        <v>921</v>
      </c>
      <c r="C281" s="130" t="s">
        <v>374</v>
      </c>
      <c r="D281" s="130" t="s">
        <v>922</v>
      </c>
    </row>
    <row r="282" spans="1:4" hidden="1">
      <c r="A282" s="135"/>
      <c r="B282" s="137" t="s">
        <v>923</v>
      </c>
      <c r="C282" s="130" t="s">
        <v>374</v>
      </c>
      <c r="D282" s="130" t="s">
        <v>924</v>
      </c>
    </row>
    <row r="283" spans="1:4" hidden="1">
      <c r="A283" s="135"/>
      <c r="B283" s="137" t="s">
        <v>925</v>
      </c>
      <c r="C283" s="130" t="s">
        <v>374</v>
      </c>
      <c r="D283" s="130" t="s">
        <v>926</v>
      </c>
    </row>
    <row r="284" spans="1:4" hidden="1">
      <c r="A284" s="135"/>
      <c r="B284" s="137" t="s">
        <v>927</v>
      </c>
      <c r="C284" s="130" t="s">
        <v>374</v>
      </c>
      <c r="D284" s="130" t="s">
        <v>928</v>
      </c>
    </row>
    <row r="285" spans="1:4" hidden="1">
      <c r="A285" s="135"/>
      <c r="B285" s="137" t="s">
        <v>929</v>
      </c>
      <c r="C285" s="130" t="s">
        <v>374</v>
      </c>
      <c r="D285" s="130" t="s">
        <v>930</v>
      </c>
    </row>
    <row r="286" spans="1:4" hidden="1">
      <c r="A286" s="135"/>
      <c r="B286" s="137" t="s">
        <v>931</v>
      </c>
      <c r="C286" s="130" t="s">
        <v>374</v>
      </c>
      <c r="D286" s="130" t="s">
        <v>932</v>
      </c>
    </row>
    <row r="287" spans="1:4" hidden="1">
      <c r="A287" s="135"/>
      <c r="B287" s="137" t="s">
        <v>933</v>
      </c>
      <c r="C287" s="130" t="s">
        <v>374</v>
      </c>
      <c r="D287" s="130" t="s">
        <v>934</v>
      </c>
    </row>
    <row r="288" spans="1:4" hidden="1">
      <c r="A288" s="135"/>
      <c r="B288" s="137" t="s">
        <v>935</v>
      </c>
      <c r="C288" s="130" t="s">
        <v>374</v>
      </c>
      <c r="D288" s="130" t="s">
        <v>936</v>
      </c>
    </row>
    <row r="289" spans="1:4" hidden="1">
      <c r="A289" s="135"/>
      <c r="B289" s="137" t="s">
        <v>937</v>
      </c>
      <c r="C289" s="130" t="s">
        <v>374</v>
      </c>
      <c r="D289" s="130" t="s">
        <v>938</v>
      </c>
    </row>
    <row r="290" spans="1:4" hidden="1">
      <c r="A290" s="135"/>
      <c r="B290" s="137" t="s">
        <v>939</v>
      </c>
      <c r="C290" s="130" t="s">
        <v>374</v>
      </c>
      <c r="D290" s="130" t="s">
        <v>940</v>
      </c>
    </row>
    <row r="291" spans="1:4" hidden="1">
      <c r="A291" s="135"/>
      <c r="B291" s="137" t="s">
        <v>941</v>
      </c>
      <c r="C291" s="130" t="s">
        <v>374</v>
      </c>
      <c r="D291" s="130" t="s">
        <v>942</v>
      </c>
    </row>
    <row r="292" spans="1:4" hidden="1">
      <c r="A292" s="135"/>
      <c r="B292" s="137" t="s">
        <v>943</v>
      </c>
      <c r="C292" s="130" t="s">
        <v>374</v>
      </c>
      <c r="D292" s="130" t="s">
        <v>944</v>
      </c>
    </row>
    <row r="293" spans="1:4" hidden="1">
      <c r="A293" s="135"/>
      <c r="B293" s="137" t="s">
        <v>945</v>
      </c>
      <c r="C293" s="130" t="s">
        <v>374</v>
      </c>
      <c r="D293" s="130" t="s">
        <v>946</v>
      </c>
    </row>
    <row r="294" spans="1:4" hidden="1">
      <c r="A294" s="135"/>
      <c r="B294" s="137" t="s">
        <v>947</v>
      </c>
      <c r="C294" s="130" t="s">
        <v>374</v>
      </c>
      <c r="D294" s="130" t="s">
        <v>948</v>
      </c>
    </row>
    <row r="295" spans="1:4" hidden="1">
      <c r="A295" s="135"/>
      <c r="B295" s="137" t="s">
        <v>949</v>
      </c>
      <c r="C295" s="130" t="s">
        <v>374</v>
      </c>
      <c r="D295" s="130" t="s">
        <v>950</v>
      </c>
    </row>
    <row r="296" spans="1:4" hidden="1">
      <c r="A296" s="135"/>
      <c r="B296" s="137" t="s">
        <v>951</v>
      </c>
      <c r="C296" s="130" t="s">
        <v>374</v>
      </c>
      <c r="D296" s="130" t="s">
        <v>952</v>
      </c>
    </row>
    <row r="297" spans="1:4" hidden="1">
      <c r="A297" s="135"/>
      <c r="B297" s="137" t="s">
        <v>953</v>
      </c>
      <c r="C297" s="130" t="s">
        <v>374</v>
      </c>
      <c r="D297" s="130" t="s">
        <v>954</v>
      </c>
    </row>
    <row r="298" spans="1:4" hidden="1">
      <c r="A298" s="135"/>
      <c r="B298" s="137" t="s">
        <v>955</v>
      </c>
      <c r="C298" s="130" t="s">
        <v>374</v>
      </c>
      <c r="D298" s="130" t="s">
        <v>956</v>
      </c>
    </row>
    <row r="299" spans="1:4" hidden="1">
      <c r="A299" s="135"/>
      <c r="B299" s="137" t="s">
        <v>957</v>
      </c>
      <c r="C299" s="130" t="s">
        <v>374</v>
      </c>
      <c r="D299" s="130" t="s">
        <v>958</v>
      </c>
    </row>
    <row r="300" spans="1:4" hidden="1">
      <c r="A300" s="135"/>
      <c r="B300" s="137" t="s">
        <v>959</v>
      </c>
      <c r="C300" s="130" t="s">
        <v>374</v>
      </c>
      <c r="D300" s="130" t="s">
        <v>960</v>
      </c>
    </row>
    <row r="301" spans="1:4" hidden="1">
      <c r="A301" s="135"/>
      <c r="B301" s="137" t="s">
        <v>961</v>
      </c>
      <c r="C301" s="130" t="s">
        <v>374</v>
      </c>
      <c r="D301" s="130" t="s">
        <v>962</v>
      </c>
    </row>
    <row r="302" spans="1:4" hidden="1">
      <c r="A302" s="135"/>
      <c r="B302" s="137" t="s">
        <v>963</v>
      </c>
      <c r="C302" s="130" t="s">
        <v>374</v>
      </c>
      <c r="D302" s="130" t="s">
        <v>964</v>
      </c>
    </row>
    <row r="303" spans="1:4" hidden="1">
      <c r="A303" s="135"/>
      <c r="B303" s="137" t="s">
        <v>965</v>
      </c>
      <c r="C303" s="130" t="s">
        <v>374</v>
      </c>
      <c r="D303" s="130" t="s">
        <v>966</v>
      </c>
    </row>
    <row r="304" spans="1:4" hidden="1">
      <c r="A304" s="135"/>
      <c r="B304" s="137" t="s">
        <v>967</v>
      </c>
      <c r="C304" s="130" t="s">
        <v>374</v>
      </c>
      <c r="D304" s="130" t="s">
        <v>968</v>
      </c>
    </row>
    <row r="305" spans="1:4" hidden="1">
      <c r="A305" s="135"/>
      <c r="B305" s="137" t="s">
        <v>969</v>
      </c>
      <c r="C305" s="130" t="s">
        <v>374</v>
      </c>
      <c r="D305" s="130" t="s">
        <v>970</v>
      </c>
    </row>
    <row r="306" spans="1:4" hidden="1">
      <c r="A306" s="135"/>
      <c r="B306" s="137" t="s">
        <v>971</v>
      </c>
      <c r="C306" s="130" t="s">
        <v>374</v>
      </c>
      <c r="D306" s="130" t="s">
        <v>972</v>
      </c>
    </row>
    <row r="307" spans="1:4" hidden="1">
      <c r="A307" s="135"/>
      <c r="B307" s="137" t="s">
        <v>973</v>
      </c>
      <c r="C307" s="130" t="s">
        <v>374</v>
      </c>
      <c r="D307" s="130" t="s">
        <v>974</v>
      </c>
    </row>
    <row r="308" spans="1:4" hidden="1">
      <c r="A308" s="135"/>
      <c r="B308" s="137" t="s">
        <v>975</v>
      </c>
      <c r="C308" s="130" t="s">
        <v>374</v>
      </c>
      <c r="D308" s="130" t="s">
        <v>976</v>
      </c>
    </row>
    <row r="309" spans="1:4" hidden="1">
      <c r="A309" s="135"/>
      <c r="B309" s="137" t="s">
        <v>977</v>
      </c>
      <c r="C309" s="130" t="s">
        <v>374</v>
      </c>
      <c r="D309" s="130" t="s">
        <v>978</v>
      </c>
    </row>
    <row r="310" spans="1:4" hidden="1">
      <c r="A310" s="135"/>
      <c r="B310" s="137" t="s">
        <v>979</v>
      </c>
      <c r="C310" s="130" t="s">
        <v>374</v>
      </c>
      <c r="D310" s="130" t="s">
        <v>980</v>
      </c>
    </row>
    <row r="311" spans="1:4" hidden="1">
      <c r="A311" s="135"/>
      <c r="B311" s="137" t="s">
        <v>981</v>
      </c>
      <c r="C311" s="130" t="s">
        <v>374</v>
      </c>
      <c r="D311" s="130" t="s">
        <v>982</v>
      </c>
    </row>
    <row r="312" spans="1:4" hidden="1">
      <c r="A312" s="135"/>
      <c r="B312" s="137" t="s">
        <v>983</v>
      </c>
      <c r="C312" s="130" t="s">
        <v>374</v>
      </c>
      <c r="D312" s="130" t="s">
        <v>984</v>
      </c>
    </row>
    <row r="313" spans="1:4" hidden="1">
      <c r="A313" s="135"/>
      <c r="B313" s="137" t="s">
        <v>985</v>
      </c>
      <c r="C313" s="130" t="s">
        <v>374</v>
      </c>
      <c r="D313" s="130" t="s">
        <v>986</v>
      </c>
    </row>
    <row r="314" spans="1:4" hidden="1">
      <c r="A314" s="135"/>
      <c r="B314" s="137" t="s">
        <v>987</v>
      </c>
      <c r="C314" s="130" t="s">
        <v>374</v>
      </c>
      <c r="D314" s="130" t="s">
        <v>988</v>
      </c>
    </row>
    <row r="315" spans="1:4" hidden="1">
      <c r="A315" s="135"/>
      <c r="B315" s="137" t="s">
        <v>989</v>
      </c>
      <c r="C315" s="130" t="s">
        <v>374</v>
      </c>
      <c r="D315" s="130" t="s">
        <v>990</v>
      </c>
    </row>
    <row r="316" spans="1:4" hidden="1">
      <c r="A316" s="135"/>
      <c r="B316" s="137" t="s">
        <v>991</v>
      </c>
      <c r="C316" s="130" t="s">
        <v>374</v>
      </c>
      <c r="D316" s="130" t="s">
        <v>992</v>
      </c>
    </row>
    <row r="317" spans="1:4" hidden="1">
      <c r="A317" s="135"/>
      <c r="B317" s="137" t="s">
        <v>993</v>
      </c>
      <c r="C317" s="130" t="s">
        <v>994</v>
      </c>
      <c r="D317" s="130" t="s">
        <v>994</v>
      </c>
    </row>
    <row r="318" spans="1:4" hidden="1">
      <c r="A318" s="135"/>
      <c r="B318" s="137" t="s">
        <v>995</v>
      </c>
      <c r="C318" s="130" t="s">
        <v>994</v>
      </c>
      <c r="D318" s="130" t="s">
        <v>996</v>
      </c>
    </row>
    <row r="319" spans="1:4" hidden="1">
      <c r="A319" s="135"/>
      <c r="B319" s="137" t="s">
        <v>997</v>
      </c>
      <c r="C319" s="130" t="s">
        <v>994</v>
      </c>
      <c r="D319" s="130" t="s">
        <v>998</v>
      </c>
    </row>
    <row r="320" spans="1:4" hidden="1">
      <c r="A320" s="135"/>
      <c r="B320" s="137" t="s">
        <v>999</v>
      </c>
      <c r="C320" s="130" t="s">
        <v>994</v>
      </c>
      <c r="D320" s="130" t="s">
        <v>1000</v>
      </c>
    </row>
    <row r="321" spans="1:4" hidden="1">
      <c r="A321" s="135"/>
      <c r="B321" s="137" t="s">
        <v>1001</v>
      </c>
      <c r="C321" s="130" t="s">
        <v>994</v>
      </c>
      <c r="D321" s="130" t="s">
        <v>1002</v>
      </c>
    </row>
    <row r="322" spans="1:4" hidden="1">
      <c r="A322" s="135"/>
      <c r="B322" s="137" t="s">
        <v>1003</v>
      </c>
      <c r="C322" s="130" t="s">
        <v>994</v>
      </c>
      <c r="D322" s="130" t="s">
        <v>1004</v>
      </c>
    </row>
    <row r="323" spans="1:4" hidden="1">
      <c r="A323" s="135"/>
      <c r="B323" s="137" t="s">
        <v>1005</v>
      </c>
      <c r="C323" s="130" t="s">
        <v>994</v>
      </c>
      <c r="D323" s="130" t="s">
        <v>1006</v>
      </c>
    </row>
    <row r="324" spans="1:4" hidden="1">
      <c r="A324" s="135"/>
      <c r="B324" s="137" t="s">
        <v>1007</v>
      </c>
      <c r="C324" s="130" t="s">
        <v>994</v>
      </c>
      <c r="D324" s="130" t="s">
        <v>1008</v>
      </c>
    </row>
    <row r="325" spans="1:4" hidden="1">
      <c r="A325" s="135"/>
      <c r="B325" s="137" t="s">
        <v>1009</v>
      </c>
      <c r="C325" s="130" t="s">
        <v>994</v>
      </c>
      <c r="D325" s="130" t="s">
        <v>1010</v>
      </c>
    </row>
    <row r="326" spans="1:4" hidden="1">
      <c r="A326" s="135"/>
      <c r="B326" s="137" t="s">
        <v>1011</v>
      </c>
      <c r="C326" s="130" t="s">
        <v>994</v>
      </c>
      <c r="D326" s="130" t="s">
        <v>1012</v>
      </c>
    </row>
    <row r="327" spans="1:4" hidden="1">
      <c r="A327" s="135"/>
      <c r="B327" s="137" t="s">
        <v>1013</v>
      </c>
      <c r="C327" s="130" t="s">
        <v>994</v>
      </c>
      <c r="D327" s="130" t="s">
        <v>1014</v>
      </c>
    </row>
    <row r="328" spans="1:4" hidden="1">
      <c r="A328" s="135"/>
      <c r="B328" s="137" t="s">
        <v>1015</v>
      </c>
      <c r="C328" s="130" t="s">
        <v>994</v>
      </c>
      <c r="D328" s="130" t="s">
        <v>1016</v>
      </c>
    </row>
    <row r="329" spans="1:4" hidden="1">
      <c r="A329" s="135"/>
      <c r="B329" s="137" t="s">
        <v>1017</v>
      </c>
      <c r="C329" s="130" t="s">
        <v>994</v>
      </c>
      <c r="D329" s="130" t="s">
        <v>1018</v>
      </c>
    </row>
    <row r="330" spans="1:4" hidden="1">
      <c r="A330" s="135"/>
      <c r="B330" s="137" t="s">
        <v>1019</v>
      </c>
      <c r="C330" s="130" t="s">
        <v>994</v>
      </c>
      <c r="D330" s="130" t="s">
        <v>1020</v>
      </c>
    </row>
    <row r="331" spans="1:4" hidden="1">
      <c r="A331" s="135"/>
      <c r="B331" s="137" t="s">
        <v>1021</v>
      </c>
      <c r="C331" s="130" t="s">
        <v>994</v>
      </c>
      <c r="D331" s="130" t="s">
        <v>1022</v>
      </c>
    </row>
    <row r="332" spans="1:4" hidden="1">
      <c r="A332" s="135"/>
      <c r="B332" s="137" t="s">
        <v>1023</v>
      </c>
      <c r="C332" s="130" t="s">
        <v>994</v>
      </c>
      <c r="D332" s="130" t="s">
        <v>1024</v>
      </c>
    </row>
    <row r="333" spans="1:4" hidden="1">
      <c r="A333" s="135"/>
      <c r="B333" s="137" t="s">
        <v>1025</v>
      </c>
      <c r="C333" s="130" t="s">
        <v>994</v>
      </c>
      <c r="D333" s="130" t="s">
        <v>1026</v>
      </c>
    </row>
    <row r="334" spans="1:4" hidden="1">
      <c r="A334" s="135"/>
      <c r="B334" s="137" t="s">
        <v>1027</v>
      </c>
      <c r="C334" s="130" t="s">
        <v>994</v>
      </c>
      <c r="D334" s="130" t="s">
        <v>1028</v>
      </c>
    </row>
    <row r="335" spans="1:4" hidden="1">
      <c r="A335" s="135"/>
      <c r="B335" s="137" t="s">
        <v>1029</v>
      </c>
      <c r="C335" s="130" t="s">
        <v>994</v>
      </c>
      <c r="D335" s="130" t="s">
        <v>1030</v>
      </c>
    </row>
    <row r="336" spans="1:4" hidden="1">
      <c r="A336" s="135"/>
      <c r="B336" s="137" t="s">
        <v>1031</v>
      </c>
      <c r="C336" s="130" t="s">
        <v>994</v>
      </c>
      <c r="D336" s="130" t="s">
        <v>1032</v>
      </c>
    </row>
    <row r="337" spans="1:4" hidden="1">
      <c r="A337" s="135"/>
      <c r="B337" s="137" t="s">
        <v>1033</v>
      </c>
      <c r="C337" s="130" t="s">
        <v>994</v>
      </c>
      <c r="D337" s="130" t="s">
        <v>1034</v>
      </c>
    </row>
    <row r="338" spans="1:4" hidden="1">
      <c r="A338" s="135"/>
      <c r="B338" s="137" t="s">
        <v>1035</v>
      </c>
      <c r="C338" s="130" t="s">
        <v>994</v>
      </c>
      <c r="D338" s="130" t="s">
        <v>1036</v>
      </c>
    </row>
    <row r="339" spans="1:4" hidden="1">
      <c r="A339" s="135"/>
      <c r="B339" s="137" t="s">
        <v>1037</v>
      </c>
      <c r="C339" s="130" t="s">
        <v>994</v>
      </c>
      <c r="D339" s="130" t="s">
        <v>1038</v>
      </c>
    </row>
    <row r="340" spans="1:4" hidden="1">
      <c r="A340" s="135"/>
      <c r="B340" s="137" t="s">
        <v>1039</v>
      </c>
      <c r="C340" s="130" t="s">
        <v>994</v>
      </c>
      <c r="D340" s="130" t="s">
        <v>1040</v>
      </c>
    </row>
    <row r="341" spans="1:4" hidden="1">
      <c r="A341" s="135"/>
      <c r="B341" s="137" t="s">
        <v>1041</v>
      </c>
      <c r="C341" s="130" t="s">
        <v>994</v>
      </c>
      <c r="D341" s="130" t="s">
        <v>1042</v>
      </c>
    </row>
    <row r="342" spans="1:4" hidden="1">
      <c r="A342" s="135"/>
      <c r="B342" s="137" t="s">
        <v>1043</v>
      </c>
      <c r="C342" s="130" t="s">
        <v>994</v>
      </c>
      <c r="D342" s="130" t="s">
        <v>1044</v>
      </c>
    </row>
    <row r="343" spans="1:4" hidden="1">
      <c r="A343" s="135"/>
      <c r="B343" s="137" t="s">
        <v>1045</v>
      </c>
      <c r="C343" s="130" t="s">
        <v>994</v>
      </c>
      <c r="D343" s="130" t="s">
        <v>1046</v>
      </c>
    </row>
    <row r="344" spans="1:4" hidden="1">
      <c r="A344" s="135"/>
      <c r="B344" s="137" t="s">
        <v>1047</v>
      </c>
      <c r="C344" s="130" t="s">
        <v>994</v>
      </c>
      <c r="D344" s="130" t="s">
        <v>1048</v>
      </c>
    </row>
    <row r="345" spans="1:4" hidden="1">
      <c r="A345" s="135"/>
      <c r="B345" s="137" t="s">
        <v>1049</v>
      </c>
      <c r="C345" s="130" t="s">
        <v>994</v>
      </c>
      <c r="D345" s="130" t="s">
        <v>1050</v>
      </c>
    </row>
    <row r="346" spans="1:4" hidden="1">
      <c r="A346" s="135"/>
      <c r="B346" s="137" t="s">
        <v>1051</v>
      </c>
      <c r="C346" s="130" t="s">
        <v>994</v>
      </c>
      <c r="D346" s="130" t="s">
        <v>1052</v>
      </c>
    </row>
    <row r="347" spans="1:4" hidden="1">
      <c r="A347" s="135"/>
      <c r="B347" s="137" t="s">
        <v>1053</v>
      </c>
      <c r="C347" s="130" t="s">
        <v>994</v>
      </c>
      <c r="D347" s="130" t="s">
        <v>1054</v>
      </c>
    </row>
    <row r="348" spans="1:4" hidden="1">
      <c r="A348" s="135"/>
      <c r="B348" s="137" t="s">
        <v>1055</v>
      </c>
      <c r="C348" s="130" t="s">
        <v>994</v>
      </c>
      <c r="D348" s="130" t="s">
        <v>1056</v>
      </c>
    </row>
    <row r="349" spans="1:4" hidden="1">
      <c r="A349" s="135"/>
      <c r="B349" s="137" t="s">
        <v>1057</v>
      </c>
      <c r="C349" s="130" t="s">
        <v>994</v>
      </c>
      <c r="D349" s="130" t="s">
        <v>1058</v>
      </c>
    </row>
    <row r="350" spans="1:4" hidden="1">
      <c r="A350" s="135"/>
      <c r="B350" s="137" t="s">
        <v>1059</v>
      </c>
      <c r="C350" s="130" t="s">
        <v>994</v>
      </c>
      <c r="D350" s="130" t="s">
        <v>1060</v>
      </c>
    </row>
    <row r="351" spans="1:4" hidden="1">
      <c r="A351" s="135"/>
      <c r="B351" s="137" t="s">
        <v>1061</v>
      </c>
      <c r="C351" s="130" t="s">
        <v>994</v>
      </c>
      <c r="D351" s="130" t="s">
        <v>1062</v>
      </c>
    </row>
    <row r="352" spans="1:4" hidden="1">
      <c r="A352" s="135"/>
      <c r="B352" s="137" t="s">
        <v>1063</v>
      </c>
      <c r="C352" s="130" t="s">
        <v>994</v>
      </c>
      <c r="D352" s="130" t="s">
        <v>1064</v>
      </c>
    </row>
    <row r="353" spans="1:4" hidden="1">
      <c r="A353" s="135"/>
      <c r="B353" s="137" t="s">
        <v>1065</v>
      </c>
      <c r="C353" s="130" t="s">
        <v>994</v>
      </c>
      <c r="D353" s="130" t="s">
        <v>1066</v>
      </c>
    </row>
    <row r="354" spans="1:4" hidden="1">
      <c r="A354" s="135"/>
      <c r="B354" s="137" t="s">
        <v>1067</v>
      </c>
      <c r="C354" s="130" t="s">
        <v>994</v>
      </c>
      <c r="D354" s="130" t="s">
        <v>1068</v>
      </c>
    </row>
    <row r="355" spans="1:4" hidden="1">
      <c r="A355" s="135"/>
      <c r="B355" s="137" t="s">
        <v>1069</v>
      </c>
      <c r="C355" s="130" t="s">
        <v>994</v>
      </c>
      <c r="D355" s="130" t="s">
        <v>1070</v>
      </c>
    </row>
    <row r="356" spans="1:4" hidden="1">
      <c r="A356" s="135"/>
      <c r="B356" s="137" t="s">
        <v>1071</v>
      </c>
      <c r="C356" s="130" t="s">
        <v>994</v>
      </c>
      <c r="D356" s="130" t="s">
        <v>1072</v>
      </c>
    </row>
    <row r="357" spans="1:4" hidden="1">
      <c r="A357" s="135"/>
      <c r="B357" s="137" t="s">
        <v>1073</v>
      </c>
      <c r="C357" s="130" t="s">
        <v>994</v>
      </c>
      <c r="D357" s="130" t="s">
        <v>1074</v>
      </c>
    </row>
    <row r="358" spans="1:4" hidden="1">
      <c r="A358" s="135"/>
      <c r="B358" s="137" t="s">
        <v>1075</v>
      </c>
      <c r="C358" s="130" t="s">
        <v>994</v>
      </c>
      <c r="D358" s="130" t="s">
        <v>1076</v>
      </c>
    </row>
    <row r="359" spans="1:4" hidden="1">
      <c r="A359" s="135"/>
      <c r="B359" s="137" t="s">
        <v>1077</v>
      </c>
      <c r="C359" s="130" t="s">
        <v>994</v>
      </c>
      <c r="D359" s="130" t="s">
        <v>1078</v>
      </c>
    </row>
    <row r="360" spans="1:4" hidden="1">
      <c r="A360" s="135"/>
      <c r="B360" s="137" t="s">
        <v>1079</v>
      </c>
      <c r="C360" s="130" t="s">
        <v>994</v>
      </c>
      <c r="D360" s="130" t="s">
        <v>1080</v>
      </c>
    </row>
    <row r="361" spans="1:4" hidden="1">
      <c r="A361" s="135"/>
      <c r="B361" s="137" t="s">
        <v>1081</v>
      </c>
      <c r="C361" s="130" t="s">
        <v>994</v>
      </c>
      <c r="D361" s="130" t="s">
        <v>1082</v>
      </c>
    </row>
    <row r="362" spans="1:4" hidden="1">
      <c r="A362" s="135"/>
      <c r="B362" s="137" t="s">
        <v>1083</v>
      </c>
      <c r="C362" s="130" t="s">
        <v>994</v>
      </c>
      <c r="D362" s="130" t="s">
        <v>1084</v>
      </c>
    </row>
    <row r="363" spans="1:4" hidden="1">
      <c r="A363" s="135"/>
      <c r="B363" s="137" t="s">
        <v>1085</v>
      </c>
      <c r="C363" s="130" t="s">
        <v>994</v>
      </c>
      <c r="D363" s="130" t="s">
        <v>1086</v>
      </c>
    </row>
    <row r="364" spans="1:4" hidden="1">
      <c r="A364" s="135"/>
      <c r="B364" s="137" t="s">
        <v>1087</v>
      </c>
      <c r="C364" s="130" t="s">
        <v>994</v>
      </c>
      <c r="D364" s="130" t="s">
        <v>1088</v>
      </c>
    </row>
    <row r="365" spans="1:4" hidden="1">
      <c r="A365" s="135"/>
      <c r="B365" s="137" t="s">
        <v>1089</v>
      </c>
      <c r="C365" s="130" t="s">
        <v>994</v>
      </c>
      <c r="D365" s="130" t="s">
        <v>1090</v>
      </c>
    </row>
    <row r="366" spans="1:4" hidden="1">
      <c r="A366" s="135"/>
      <c r="B366" s="137" t="s">
        <v>1091</v>
      </c>
      <c r="C366" s="130" t="s">
        <v>994</v>
      </c>
      <c r="D366" s="130" t="s">
        <v>1092</v>
      </c>
    </row>
    <row r="367" spans="1:4" hidden="1">
      <c r="A367" s="135"/>
      <c r="B367" s="137" t="s">
        <v>1093</v>
      </c>
      <c r="C367" s="130" t="s">
        <v>994</v>
      </c>
      <c r="D367" s="130" t="s">
        <v>1094</v>
      </c>
    </row>
    <row r="368" spans="1:4" hidden="1">
      <c r="A368" s="135"/>
      <c r="B368" s="137" t="s">
        <v>1095</v>
      </c>
      <c r="C368" s="130" t="s">
        <v>994</v>
      </c>
      <c r="D368" s="130" t="s">
        <v>1096</v>
      </c>
    </row>
    <row r="369" spans="1:4" hidden="1">
      <c r="A369" s="135"/>
      <c r="B369" s="137" t="s">
        <v>1097</v>
      </c>
      <c r="C369" s="130" t="s">
        <v>994</v>
      </c>
      <c r="D369" s="130" t="s">
        <v>1098</v>
      </c>
    </row>
    <row r="370" spans="1:4" hidden="1">
      <c r="A370" s="135"/>
      <c r="B370" s="137" t="s">
        <v>1099</v>
      </c>
      <c r="C370" s="130" t="s">
        <v>994</v>
      </c>
      <c r="D370" s="130" t="s">
        <v>1100</v>
      </c>
    </row>
    <row r="371" spans="1:4" hidden="1">
      <c r="A371" s="135"/>
      <c r="B371" s="137" t="s">
        <v>1101</v>
      </c>
      <c r="C371" s="130" t="s">
        <v>994</v>
      </c>
      <c r="D371" s="130" t="s">
        <v>1102</v>
      </c>
    </row>
    <row r="372" spans="1:4" hidden="1">
      <c r="A372" s="135"/>
      <c r="B372" s="137" t="s">
        <v>1103</v>
      </c>
      <c r="C372" s="130" t="s">
        <v>994</v>
      </c>
      <c r="D372" s="130" t="s">
        <v>1104</v>
      </c>
    </row>
    <row r="373" spans="1:4" hidden="1">
      <c r="A373" s="135"/>
      <c r="B373" s="137" t="s">
        <v>1105</v>
      </c>
      <c r="C373" s="130" t="s">
        <v>994</v>
      </c>
      <c r="D373" s="130" t="s">
        <v>1106</v>
      </c>
    </row>
    <row r="374" spans="1:4" hidden="1">
      <c r="A374" s="135"/>
      <c r="B374" s="137" t="s">
        <v>1107</v>
      </c>
      <c r="C374" s="130" t="s">
        <v>994</v>
      </c>
      <c r="D374" s="130" t="s">
        <v>1108</v>
      </c>
    </row>
    <row r="375" spans="1:4" hidden="1">
      <c r="A375" s="135"/>
      <c r="B375" s="137" t="s">
        <v>1109</v>
      </c>
      <c r="C375" s="130" t="s">
        <v>994</v>
      </c>
      <c r="D375" s="130" t="s">
        <v>1110</v>
      </c>
    </row>
    <row r="376" spans="1:4" hidden="1">
      <c r="A376" s="135"/>
      <c r="B376" s="137" t="s">
        <v>1111</v>
      </c>
      <c r="C376" s="130" t="s">
        <v>994</v>
      </c>
      <c r="D376" s="130" t="s">
        <v>1112</v>
      </c>
    </row>
    <row r="377" spans="1:4" hidden="1">
      <c r="A377" s="135"/>
      <c r="B377" s="137" t="s">
        <v>1113</v>
      </c>
      <c r="C377" s="130" t="s">
        <v>994</v>
      </c>
      <c r="D377" s="130" t="s">
        <v>1114</v>
      </c>
    </row>
    <row r="378" spans="1:4" hidden="1">
      <c r="A378" s="135"/>
      <c r="B378" s="137" t="s">
        <v>1115</v>
      </c>
      <c r="C378" s="130" t="s">
        <v>994</v>
      </c>
      <c r="D378" s="130" t="s">
        <v>1116</v>
      </c>
    </row>
    <row r="379" spans="1:4" hidden="1">
      <c r="A379" s="135"/>
      <c r="B379" s="137" t="s">
        <v>1117</v>
      </c>
      <c r="C379" s="130" t="s">
        <v>994</v>
      </c>
      <c r="D379" s="130" t="s">
        <v>1118</v>
      </c>
    </row>
    <row r="380" spans="1:4" hidden="1">
      <c r="A380" s="135"/>
      <c r="B380" s="137" t="s">
        <v>1119</v>
      </c>
      <c r="C380" s="130" t="s">
        <v>994</v>
      </c>
      <c r="D380" s="130" t="s">
        <v>1120</v>
      </c>
    </row>
    <row r="381" spans="1:4" hidden="1">
      <c r="A381" s="135"/>
      <c r="B381" s="137" t="s">
        <v>1121</v>
      </c>
      <c r="C381" s="130" t="s">
        <v>994</v>
      </c>
      <c r="D381" s="130" t="s">
        <v>1122</v>
      </c>
    </row>
    <row r="382" spans="1:4" hidden="1">
      <c r="A382" s="135"/>
      <c r="B382" s="137" t="s">
        <v>1123</v>
      </c>
      <c r="C382" s="130" t="s">
        <v>994</v>
      </c>
      <c r="D382" s="130" t="s">
        <v>1124</v>
      </c>
    </row>
    <row r="383" spans="1:4" hidden="1">
      <c r="A383" s="135"/>
      <c r="B383" s="137" t="s">
        <v>1125</v>
      </c>
      <c r="C383" s="130" t="s">
        <v>994</v>
      </c>
      <c r="D383" s="130" t="s">
        <v>1126</v>
      </c>
    </row>
    <row r="384" spans="1:4" hidden="1">
      <c r="A384" s="135"/>
      <c r="B384" s="137" t="s">
        <v>1127</v>
      </c>
      <c r="C384" s="130" t="s">
        <v>994</v>
      </c>
      <c r="D384" s="130" t="s">
        <v>1128</v>
      </c>
    </row>
    <row r="385" spans="1:4" hidden="1">
      <c r="A385" s="135"/>
      <c r="B385" s="137" t="s">
        <v>1129</v>
      </c>
      <c r="C385" s="130" t="s">
        <v>994</v>
      </c>
      <c r="D385" s="130" t="s">
        <v>1130</v>
      </c>
    </row>
    <row r="386" spans="1:4" hidden="1">
      <c r="A386" s="135"/>
      <c r="B386" s="137" t="s">
        <v>1131</v>
      </c>
      <c r="C386" s="130" t="s">
        <v>994</v>
      </c>
      <c r="D386" s="130" t="s">
        <v>1132</v>
      </c>
    </row>
    <row r="387" spans="1:4" hidden="1">
      <c r="A387" s="135"/>
      <c r="B387" s="137" t="s">
        <v>1133</v>
      </c>
      <c r="C387" s="130" t="s">
        <v>994</v>
      </c>
      <c r="D387" s="130" t="s">
        <v>1134</v>
      </c>
    </row>
    <row r="388" spans="1:4" hidden="1">
      <c r="A388" s="135"/>
      <c r="B388" s="137" t="s">
        <v>1135</v>
      </c>
      <c r="C388" s="130" t="s">
        <v>994</v>
      </c>
      <c r="D388" s="130" t="s">
        <v>1136</v>
      </c>
    </row>
    <row r="389" spans="1:4" hidden="1">
      <c r="A389" s="135"/>
      <c r="B389" s="137" t="s">
        <v>1137</v>
      </c>
      <c r="C389" s="130" t="s">
        <v>994</v>
      </c>
      <c r="D389" s="130" t="s">
        <v>1138</v>
      </c>
    </row>
    <row r="390" spans="1:4" hidden="1">
      <c r="A390" s="135"/>
      <c r="B390" s="137" t="s">
        <v>1139</v>
      </c>
      <c r="C390" s="130" t="s">
        <v>994</v>
      </c>
      <c r="D390" s="130" t="s">
        <v>1140</v>
      </c>
    </row>
    <row r="391" spans="1:4" hidden="1">
      <c r="A391" s="135"/>
      <c r="B391" s="137" t="s">
        <v>1141</v>
      </c>
      <c r="C391" s="130" t="s">
        <v>994</v>
      </c>
      <c r="D391" s="130" t="s">
        <v>1142</v>
      </c>
    </row>
    <row r="392" spans="1:4" hidden="1">
      <c r="A392" s="135"/>
      <c r="B392" s="137" t="s">
        <v>1143</v>
      </c>
      <c r="C392" s="130" t="s">
        <v>1144</v>
      </c>
      <c r="D392" s="130" t="s">
        <v>1144</v>
      </c>
    </row>
    <row r="393" spans="1:4" hidden="1">
      <c r="A393" s="135"/>
      <c r="B393" s="137" t="s">
        <v>1145</v>
      </c>
      <c r="C393" s="130" t="s">
        <v>1144</v>
      </c>
      <c r="D393" s="130" t="s">
        <v>1146</v>
      </c>
    </row>
    <row r="394" spans="1:4" hidden="1">
      <c r="A394" s="135"/>
      <c r="B394" s="137" t="s">
        <v>1147</v>
      </c>
      <c r="C394" s="130" t="s">
        <v>1144</v>
      </c>
      <c r="D394" s="130" t="s">
        <v>1148</v>
      </c>
    </row>
    <row r="395" spans="1:4" hidden="1">
      <c r="A395" s="135"/>
      <c r="B395" s="137" t="s">
        <v>1149</v>
      </c>
      <c r="C395" s="130" t="s">
        <v>1144</v>
      </c>
      <c r="D395" s="130" t="s">
        <v>1150</v>
      </c>
    </row>
    <row r="396" spans="1:4" hidden="1">
      <c r="A396" s="135"/>
      <c r="B396" s="137" t="s">
        <v>1151</v>
      </c>
      <c r="C396" s="130" t="s">
        <v>1144</v>
      </c>
      <c r="D396" s="130" t="s">
        <v>1152</v>
      </c>
    </row>
    <row r="397" spans="1:4" hidden="1">
      <c r="A397" s="135"/>
      <c r="B397" s="137" t="s">
        <v>1153</v>
      </c>
      <c r="C397" s="130" t="s">
        <v>1144</v>
      </c>
      <c r="D397" s="130" t="s">
        <v>1154</v>
      </c>
    </row>
    <row r="398" spans="1:4" hidden="1">
      <c r="A398" s="135"/>
      <c r="B398" s="137" t="s">
        <v>1155</v>
      </c>
      <c r="C398" s="130" t="s">
        <v>1144</v>
      </c>
      <c r="D398" s="130" t="s">
        <v>1156</v>
      </c>
    </row>
    <row r="399" spans="1:4" hidden="1">
      <c r="A399" s="135"/>
      <c r="B399" s="137" t="s">
        <v>1157</v>
      </c>
      <c r="C399" s="130" t="s">
        <v>1144</v>
      </c>
      <c r="D399" s="130" t="s">
        <v>1158</v>
      </c>
    </row>
    <row r="400" spans="1:4" hidden="1">
      <c r="A400" s="135"/>
      <c r="B400" s="137" t="s">
        <v>1159</v>
      </c>
      <c r="C400" s="130" t="s">
        <v>1144</v>
      </c>
      <c r="D400" s="130" t="s">
        <v>1160</v>
      </c>
    </row>
    <row r="401" spans="1:4" hidden="1">
      <c r="A401" s="135"/>
      <c r="B401" s="137" t="s">
        <v>1161</v>
      </c>
      <c r="C401" s="130" t="s">
        <v>1144</v>
      </c>
      <c r="D401" s="130" t="s">
        <v>1162</v>
      </c>
    </row>
    <row r="402" spans="1:4" hidden="1">
      <c r="A402" s="135"/>
      <c r="B402" s="137" t="s">
        <v>1163</v>
      </c>
      <c r="C402" s="130" t="s">
        <v>1144</v>
      </c>
      <c r="D402" s="130" t="s">
        <v>1164</v>
      </c>
    </row>
    <row r="403" spans="1:4" hidden="1">
      <c r="A403" s="135"/>
      <c r="B403" s="137" t="s">
        <v>1165</v>
      </c>
      <c r="C403" s="130" t="s">
        <v>1144</v>
      </c>
      <c r="D403" s="130" t="s">
        <v>1166</v>
      </c>
    </row>
    <row r="404" spans="1:4" hidden="1">
      <c r="A404" s="135"/>
      <c r="B404" s="137" t="s">
        <v>1167</v>
      </c>
      <c r="C404" s="130" t="s">
        <v>1144</v>
      </c>
      <c r="D404" s="130" t="s">
        <v>1168</v>
      </c>
    </row>
    <row r="405" spans="1:4" hidden="1">
      <c r="A405" s="135"/>
      <c r="B405" s="137" t="s">
        <v>1169</v>
      </c>
      <c r="C405" s="130" t="s">
        <v>1144</v>
      </c>
      <c r="D405" s="130" t="s">
        <v>1170</v>
      </c>
    </row>
    <row r="406" spans="1:4" hidden="1">
      <c r="A406" s="135"/>
      <c r="B406" s="137" t="s">
        <v>1171</v>
      </c>
      <c r="C406" s="130" t="s">
        <v>1144</v>
      </c>
      <c r="D406" s="130" t="s">
        <v>1172</v>
      </c>
    </row>
    <row r="407" spans="1:4" hidden="1">
      <c r="A407" s="135"/>
      <c r="B407" s="137" t="s">
        <v>1173</v>
      </c>
      <c r="C407" s="130" t="s">
        <v>1144</v>
      </c>
      <c r="D407" s="130" t="s">
        <v>1174</v>
      </c>
    </row>
    <row r="408" spans="1:4" hidden="1">
      <c r="A408" s="135"/>
      <c r="B408" s="137" t="s">
        <v>1175</v>
      </c>
      <c r="C408" s="130" t="s">
        <v>1144</v>
      </c>
      <c r="D408" s="130" t="s">
        <v>1176</v>
      </c>
    </row>
    <row r="409" spans="1:4" hidden="1">
      <c r="A409" s="135"/>
      <c r="B409" s="137" t="s">
        <v>1177</v>
      </c>
      <c r="C409" s="130" t="s">
        <v>1144</v>
      </c>
      <c r="D409" s="130" t="s">
        <v>1178</v>
      </c>
    </row>
    <row r="410" spans="1:4" hidden="1">
      <c r="A410" s="135"/>
      <c r="B410" s="137" t="s">
        <v>1179</v>
      </c>
      <c r="C410" s="130" t="s">
        <v>1144</v>
      </c>
      <c r="D410" s="130" t="s">
        <v>1180</v>
      </c>
    </row>
    <row r="411" spans="1:4" hidden="1">
      <c r="A411" s="135"/>
      <c r="B411" s="137" t="s">
        <v>1181</v>
      </c>
      <c r="C411" s="130" t="s">
        <v>1144</v>
      </c>
      <c r="D411" s="130" t="s">
        <v>1182</v>
      </c>
    </row>
    <row r="412" spans="1:4" hidden="1">
      <c r="A412" s="135"/>
      <c r="B412" s="137" t="s">
        <v>1183</v>
      </c>
      <c r="C412" s="130" t="s">
        <v>1144</v>
      </c>
      <c r="D412" s="130" t="s">
        <v>1184</v>
      </c>
    </row>
    <row r="413" spans="1:4" hidden="1">
      <c r="A413" s="135"/>
      <c r="B413" s="137" t="s">
        <v>1185</v>
      </c>
      <c r="C413" s="130" t="s">
        <v>1144</v>
      </c>
      <c r="D413" s="130" t="s">
        <v>1186</v>
      </c>
    </row>
    <row r="414" spans="1:4" hidden="1">
      <c r="A414" s="135"/>
      <c r="B414" s="137" t="s">
        <v>1187</v>
      </c>
      <c r="C414" s="130" t="s">
        <v>1144</v>
      </c>
      <c r="D414" s="130" t="s">
        <v>1188</v>
      </c>
    </row>
    <row r="415" spans="1:4" hidden="1">
      <c r="A415" s="135"/>
      <c r="B415" s="137" t="s">
        <v>1189</v>
      </c>
      <c r="C415" s="130" t="s">
        <v>1144</v>
      </c>
      <c r="D415" s="130" t="s">
        <v>1190</v>
      </c>
    </row>
    <row r="416" spans="1:4" hidden="1">
      <c r="A416" s="135"/>
      <c r="B416" s="137" t="s">
        <v>1191</v>
      </c>
      <c r="C416" s="130" t="s">
        <v>1144</v>
      </c>
      <c r="D416" s="130" t="s">
        <v>1192</v>
      </c>
    </row>
    <row r="417" spans="1:4" hidden="1">
      <c r="A417" s="135"/>
      <c r="B417" s="137" t="s">
        <v>1193</v>
      </c>
      <c r="C417" s="130" t="s">
        <v>1144</v>
      </c>
      <c r="D417" s="130" t="s">
        <v>1194</v>
      </c>
    </row>
    <row r="418" spans="1:4" hidden="1">
      <c r="A418" s="135"/>
      <c r="B418" s="137" t="s">
        <v>1195</v>
      </c>
      <c r="C418" s="130" t="s">
        <v>1144</v>
      </c>
      <c r="D418" s="130" t="s">
        <v>1196</v>
      </c>
    </row>
    <row r="419" spans="1:4" hidden="1">
      <c r="A419" s="135"/>
      <c r="B419" s="137" t="s">
        <v>1197</v>
      </c>
      <c r="C419" s="130" t="s">
        <v>1144</v>
      </c>
      <c r="D419" s="130" t="s">
        <v>1198</v>
      </c>
    </row>
    <row r="420" spans="1:4" hidden="1">
      <c r="A420" s="135"/>
      <c r="B420" s="137" t="s">
        <v>1199</v>
      </c>
      <c r="C420" s="130" t="s">
        <v>1144</v>
      </c>
      <c r="D420" s="130" t="s">
        <v>1200</v>
      </c>
    </row>
    <row r="421" spans="1:4" hidden="1">
      <c r="A421" s="135"/>
      <c r="B421" s="137" t="s">
        <v>1201</v>
      </c>
      <c r="C421" s="130" t="s">
        <v>1144</v>
      </c>
      <c r="D421" s="130" t="s">
        <v>1202</v>
      </c>
    </row>
    <row r="422" spans="1:4" hidden="1">
      <c r="A422" s="135"/>
      <c r="B422" s="137" t="s">
        <v>1203</v>
      </c>
      <c r="C422" s="130" t="s">
        <v>1144</v>
      </c>
      <c r="D422" s="130" t="s">
        <v>1204</v>
      </c>
    </row>
    <row r="423" spans="1:4" hidden="1">
      <c r="A423" s="135"/>
      <c r="B423" s="137" t="s">
        <v>1205</v>
      </c>
      <c r="C423" s="130" t="s">
        <v>1144</v>
      </c>
      <c r="D423" s="130" t="s">
        <v>1206</v>
      </c>
    </row>
    <row r="424" spans="1:4" hidden="1">
      <c r="A424" s="135"/>
      <c r="B424" s="137" t="s">
        <v>1207</v>
      </c>
      <c r="C424" s="130" t="s">
        <v>1144</v>
      </c>
      <c r="D424" s="130" t="s">
        <v>1208</v>
      </c>
    </row>
    <row r="425" spans="1:4" hidden="1">
      <c r="A425" s="135"/>
      <c r="B425" s="137" t="s">
        <v>1209</v>
      </c>
      <c r="C425" s="130" t="s">
        <v>1144</v>
      </c>
      <c r="D425" s="130" t="s">
        <v>1210</v>
      </c>
    </row>
    <row r="426" spans="1:4" hidden="1">
      <c r="A426" s="135"/>
      <c r="B426" s="137" t="s">
        <v>1211</v>
      </c>
      <c r="C426" s="130" t="s">
        <v>1144</v>
      </c>
      <c r="D426" s="130" t="s">
        <v>1212</v>
      </c>
    </row>
    <row r="427" spans="1:4" hidden="1">
      <c r="A427" s="135"/>
      <c r="B427" s="137" t="s">
        <v>1213</v>
      </c>
      <c r="C427" s="130" t="s">
        <v>1144</v>
      </c>
      <c r="D427" s="130" t="s">
        <v>1214</v>
      </c>
    </row>
    <row r="428" spans="1:4" hidden="1">
      <c r="A428" s="135"/>
      <c r="B428" s="137" t="s">
        <v>1215</v>
      </c>
      <c r="C428" s="130" t="s">
        <v>1144</v>
      </c>
      <c r="D428" s="130" t="s">
        <v>1216</v>
      </c>
    </row>
    <row r="429" spans="1:4" hidden="1">
      <c r="A429" s="135"/>
      <c r="B429" s="137" t="s">
        <v>1217</v>
      </c>
      <c r="C429" s="130" t="s">
        <v>1144</v>
      </c>
      <c r="D429" s="130" t="s">
        <v>1218</v>
      </c>
    </row>
    <row r="430" spans="1:4" hidden="1">
      <c r="A430" s="135"/>
      <c r="B430" s="137" t="s">
        <v>1219</v>
      </c>
      <c r="C430" s="130" t="s">
        <v>1144</v>
      </c>
      <c r="D430" s="130" t="s">
        <v>1220</v>
      </c>
    </row>
    <row r="431" spans="1:4" hidden="1">
      <c r="A431" s="135"/>
      <c r="B431" s="137" t="s">
        <v>1221</v>
      </c>
      <c r="C431" s="130" t="s">
        <v>1144</v>
      </c>
      <c r="D431" s="130" t="s">
        <v>1222</v>
      </c>
    </row>
    <row r="432" spans="1:4" hidden="1">
      <c r="A432" s="135"/>
      <c r="B432" s="137" t="s">
        <v>1223</v>
      </c>
      <c r="C432" s="130" t="s">
        <v>1144</v>
      </c>
      <c r="D432" s="130" t="s">
        <v>1224</v>
      </c>
    </row>
    <row r="433" spans="1:4" hidden="1">
      <c r="A433" s="135"/>
      <c r="B433" s="137" t="s">
        <v>1225</v>
      </c>
      <c r="C433" s="130" t="s">
        <v>1144</v>
      </c>
      <c r="D433" s="130" t="s">
        <v>1226</v>
      </c>
    </row>
    <row r="434" spans="1:4" hidden="1">
      <c r="A434" s="135"/>
      <c r="B434" s="137" t="s">
        <v>1227</v>
      </c>
      <c r="C434" s="130" t="s">
        <v>1144</v>
      </c>
      <c r="D434" s="130" t="s">
        <v>1228</v>
      </c>
    </row>
    <row r="435" spans="1:4" hidden="1">
      <c r="A435" s="135"/>
      <c r="B435" s="137" t="s">
        <v>1229</v>
      </c>
      <c r="C435" s="130" t="s">
        <v>1144</v>
      </c>
      <c r="D435" s="130" t="s">
        <v>1230</v>
      </c>
    </row>
    <row r="436" spans="1:4" hidden="1">
      <c r="A436" s="135"/>
      <c r="B436" s="137" t="s">
        <v>1231</v>
      </c>
      <c r="C436" s="130" t="s">
        <v>1144</v>
      </c>
      <c r="D436" s="130" t="s">
        <v>1232</v>
      </c>
    </row>
    <row r="437" spans="1:4" hidden="1">
      <c r="A437" s="135"/>
      <c r="B437" s="137" t="s">
        <v>1233</v>
      </c>
      <c r="C437" s="130" t="s">
        <v>1144</v>
      </c>
      <c r="D437" s="130" t="s">
        <v>1234</v>
      </c>
    </row>
    <row r="438" spans="1:4" hidden="1">
      <c r="A438" s="135"/>
      <c r="B438" s="137" t="s">
        <v>1235</v>
      </c>
      <c r="C438" s="130" t="s">
        <v>1144</v>
      </c>
      <c r="D438" s="130" t="s">
        <v>1236</v>
      </c>
    </row>
    <row r="439" spans="1:4" hidden="1">
      <c r="A439" s="135"/>
      <c r="B439" s="137" t="s">
        <v>1237</v>
      </c>
      <c r="C439" s="130" t="s">
        <v>1144</v>
      </c>
      <c r="D439" s="130" t="s">
        <v>1238</v>
      </c>
    </row>
    <row r="440" spans="1:4" hidden="1">
      <c r="A440" s="135"/>
      <c r="B440" s="137" t="s">
        <v>1239</v>
      </c>
      <c r="C440" s="130" t="s">
        <v>1144</v>
      </c>
      <c r="D440" s="130" t="s">
        <v>1240</v>
      </c>
    </row>
    <row r="441" spans="1:4" hidden="1">
      <c r="A441" s="135"/>
      <c r="B441" s="137" t="s">
        <v>1241</v>
      </c>
      <c r="C441" s="130" t="s">
        <v>1144</v>
      </c>
      <c r="D441" s="130" t="s">
        <v>1242</v>
      </c>
    </row>
    <row r="442" spans="1:4" hidden="1">
      <c r="A442" s="135"/>
      <c r="B442" s="137" t="s">
        <v>1243</v>
      </c>
      <c r="C442" s="130" t="s">
        <v>1144</v>
      </c>
      <c r="D442" s="130" t="s">
        <v>1244</v>
      </c>
    </row>
    <row r="443" spans="1:4" hidden="1">
      <c r="A443" s="135"/>
      <c r="B443" s="137" t="s">
        <v>1245</v>
      </c>
      <c r="C443" s="130" t="s">
        <v>1144</v>
      </c>
      <c r="D443" s="130" t="s">
        <v>1246</v>
      </c>
    </row>
    <row r="444" spans="1:4" hidden="1">
      <c r="A444" s="135"/>
      <c r="B444" s="137" t="s">
        <v>1247</v>
      </c>
      <c r="C444" s="130" t="s">
        <v>1144</v>
      </c>
      <c r="D444" s="130" t="s">
        <v>1248</v>
      </c>
    </row>
    <row r="445" spans="1:4" hidden="1">
      <c r="A445" s="135"/>
      <c r="B445" s="137" t="s">
        <v>1249</v>
      </c>
      <c r="C445" s="130" t="s">
        <v>1144</v>
      </c>
      <c r="D445" s="130" t="s">
        <v>1250</v>
      </c>
    </row>
    <row r="446" spans="1:4" hidden="1">
      <c r="A446" s="135"/>
      <c r="B446" s="137" t="s">
        <v>1251</v>
      </c>
      <c r="C446" s="130" t="s">
        <v>1144</v>
      </c>
      <c r="D446" s="130" t="s">
        <v>1252</v>
      </c>
    </row>
    <row r="447" spans="1:4" hidden="1">
      <c r="A447" s="135"/>
      <c r="B447" s="137" t="s">
        <v>1253</v>
      </c>
      <c r="C447" s="130" t="s">
        <v>1144</v>
      </c>
      <c r="D447" s="130" t="s">
        <v>1254</v>
      </c>
    </row>
    <row r="448" spans="1:4" hidden="1">
      <c r="A448" s="135"/>
      <c r="B448" s="137" t="s">
        <v>1255</v>
      </c>
      <c r="C448" s="130" t="s">
        <v>1144</v>
      </c>
      <c r="D448" s="130" t="s">
        <v>1256</v>
      </c>
    </row>
    <row r="449" spans="1:4" hidden="1">
      <c r="A449" s="135"/>
      <c r="B449" s="137" t="s">
        <v>1257</v>
      </c>
      <c r="C449" s="130" t="s">
        <v>1144</v>
      </c>
      <c r="D449" s="130" t="s">
        <v>1258</v>
      </c>
    </row>
    <row r="450" spans="1:4" hidden="1">
      <c r="A450" s="135"/>
      <c r="B450" s="137" t="s">
        <v>1259</v>
      </c>
      <c r="C450" s="130" t="s">
        <v>1144</v>
      </c>
      <c r="D450" s="130" t="s">
        <v>1260</v>
      </c>
    </row>
    <row r="451" spans="1:4" hidden="1">
      <c r="A451" s="135"/>
      <c r="B451" s="137" t="s">
        <v>1261</v>
      </c>
      <c r="C451" s="130" t="s">
        <v>1144</v>
      </c>
      <c r="D451" s="130" t="s">
        <v>1262</v>
      </c>
    </row>
    <row r="452" spans="1:4" hidden="1">
      <c r="A452" s="135"/>
      <c r="B452" s="137" t="s">
        <v>1263</v>
      </c>
      <c r="C452" s="130" t="s">
        <v>1144</v>
      </c>
      <c r="D452" s="130" t="s">
        <v>1264</v>
      </c>
    </row>
    <row r="453" spans="1:4" hidden="1">
      <c r="A453" s="135"/>
      <c r="B453" s="137" t="s">
        <v>1265</v>
      </c>
      <c r="C453" s="130" t="s">
        <v>1144</v>
      </c>
      <c r="D453" s="130" t="s">
        <v>1266</v>
      </c>
    </row>
    <row r="454" spans="1:4" hidden="1">
      <c r="A454" s="135"/>
      <c r="B454" s="137" t="s">
        <v>1267</v>
      </c>
      <c r="C454" s="130" t="s">
        <v>1144</v>
      </c>
      <c r="D454" s="130" t="s">
        <v>1268</v>
      </c>
    </row>
    <row r="455" spans="1:4" hidden="1">
      <c r="A455" s="135"/>
      <c r="B455" s="137" t="s">
        <v>1269</v>
      </c>
      <c r="C455" s="130" t="s">
        <v>1270</v>
      </c>
      <c r="D455" s="130" t="s">
        <v>1270</v>
      </c>
    </row>
    <row r="456" spans="1:4" hidden="1">
      <c r="A456" s="135"/>
      <c r="B456" s="137" t="s">
        <v>1271</v>
      </c>
      <c r="C456" s="130" t="s">
        <v>1270</v>
      </c>
      <c r="D456" s="130" t="s">
        <v>1272</v>
      </c>
    </row>
    <row r="457" spans="1:4" hidden="1">
      <c r="A457" s="135"/>
      <c r="B457" s="137" t="s">
        <v>1273</v>
      </c>
      <c r="C457" s="130" t="s">
        <v>1270</v>
      </c>
      <c r="D457" s="130" t="s">
        <v>1274</v>
      </c>
    </row>
    <row r="458" spans="1:4" hidden="1">
      <c r="A458" s="135"/>
      <c r="B458" s="137" t="s">
        <v>1275</v>
      </c>
      <c r="C458" s="130" t="s">
        <v>1270</v>
      </c>
      <c r="D458" s="130" t="s">
        <v>1276</v>
      </c>
    </row>
    <row r="459" spans="1:4" hidden="1">
      <c r="A459" s="135"/>
      <c r="B459" s="137" t="s">
        <v>1277</v>
      </c>
      <c r="C459" s="130" t="s">
        <v>1270</v>
      </c>
      <c r="D459" s="130" t="s">
        <v>1278</v>
      </c>
    </row>
    <row r="460" spans="1:4" hidden="1">
      <c r="A460" s="135"/>
      <c r="B460" s="137" t="s">
        <v>1279</v>
      </c>
      <c r="C460" s="130" t="s">
        <v>1270</v>
      </c>
      <c r="D460" s="130" t="s">
        <v>1280</v>
      </c>
    </row>
    <row r="461" spans="1:4" hidden="1">
      <c r="A461" s="135"/>
      <c r="B461" s="137" t="s">
        <v>1281</v>
      </c>
      <c r="C461" s="130" t="s">
        <v>1270</v>
      </c>
      <c r="D461" s="130" t="s">
        <v>1282</v>
      </c>
    </row>
    <row r="462" spans="1:4" hidden="1">
      <c r="A462" s="135"/>
      <c r="B462" s="137" t="s">
        <v>1283</v>
      </c>
      <c r="C462" s="130" t="s">
        <v>1270</v>
      </c>
      <c r="D462" s="130" t="s">
        <v>1284</v>
      </c>
    </row>
    <row r="463" spans="1:4" hidden="1">
      <c r="A463" s="135"/>
      <c r="B463" s="137" t="s">
        <v>1285</v>
      </c>
      <c r="C463" s="130" t="s">
        <v>1270</v>
      </c>
      <c r="D463" s="130" t="s">
        <v>1286</v>
      </c>
    </row>
    <row r="464" spans="1:4" hidden="1">
      <c r="A464" s="135"/>
      <c r="B464" s="137" t="s">
        <v>1287</v>
      </c>
      <c r="C464" s="130" t="s">
        <v>1270</v>
      </c>
      <c r="D464" s="130" t="s">
        <v>1288</v>
      </c>
    </row>
    <row r="465" spans="1:4" hidden="1">
      <c r="A465" s="135"/>
      <c r="B465" s="137" t="s">
        <v>1289</v>
      </c>
      <c r="C465" s="130" t="s">
        <v>1270</v>
      </c>
      <c r="D465" s="130" t="s">
        <v>1290</v>
      </c>
    </row>
    <row r="466" spans="1:4" hidden="1">
      <c r="A466" s="135"/>
      <c r="B466" s="137" t="s">
        <v>1291</v>
      </c>
      <c r="C466" s="130" t="s">
        <v>1270</v>
      </c>
      <c r="D466" s="130" t="s">
        <v>1292</v>
      </c>
    </row>
    <row r="467" spans="1:4" hidden="1">
      <c r="A467" s="135"/>
      <c r="B467" s="137" t="s">
        <v>1293</v>
      </c>
      <c r="C467" s="130" t="s">
        <v>1270</v>
      </c>
      <c r="D467" s="130" t="s">
        <v>1294</v>
      </c>
    </row>
    <row r="468" spans="1:4" hidden="1">
      <c r="A468" s="135"/>
      <c r="B468" s="137" t="s">
        <v>1295</v>
      </c>
      <c r="C468" s="130" t="s">
        <v>1270</v>
      </c>
      <c r="D468" s="130" t="s">
        <v>1296</v>
      </c>
    </row>
    <row r="469" spans="1:4" hidden="1">
      <c r="A469" s="135"/>
      <c r="B469" s="137" t="s">
        <v>1297</v>
      </c>
      <c r="C469" s="130" t="s">
        <v>1270</v>
      </c>
      <c r="D469" s="130" t="s">
        <v>1298</v>
      </c>
    </row>
    <row r="470" spans="1:4" hidden="1">
      <c r="A470" s="135"/>
      <c r="B470" s="137" t="s">
        <v>1299</v>
      </c>
      <c r="C470" s="130" t="s">
        <v>1270</v>
      </c>
      <c r="D470" s="130" t="s">
        <v>1300</v>
      </c>
    </row>
    <row r="471" spans="1:4" hidden="1">
      <c r="A471" s="135"/>
      <c r="B471" s="137" t="s">
        <v>1301</v>
      </c>
      <c r="C471" s="130" t="s">
        <v>1270</v>
      </c>
      <c r="D471" s="130" t="s">
        <v>1302</v>
      </c>
    </row>
    <row r="472" spans="1:4" hidden="1">
      <c r="A472" s="135"/>
      <c r="B472" s="137" t="s">
        <v>1303</v>
      </c>
      <c r="C472" s="130" t="s">
        <v>1270</v>
      </c>
      <c r="D472" s="130" t="s">
        <v>1304</v>
      </c>
    </row>
    <row r="473" spans="1:4" hidden="1">
      <c r="A473" s="135"/>
      <c r="B473" s="137" t="s">
        <v>1305</v>
      </c>
      <c r="C473" s="130" t="s">
        <v>1270</v>
      </c>
      <c r="D473" s="130" t="s">
        <v>1306</v>
      </c>
    </row>
    <row r="474" spans="1:4" hidden="1">
      <c r="A474" s="135"/>
      <c r="B474" s="137" t="s">
        <v>1307</v>
      </c>
      <c r="C474" s="130" t="s">
        <v>1270</v>
      </c>
      <c r="D474" s="130" t="s">
        <v>1308</v>
      </c>
    </row>
    <row r="475" spans="1:4" hidden="1">
      <c r="A475" s="135"/>
      <c r="B475" s="137" t="s">
        <v>1309</v>
      </c>
      <c r="C475" s="130" t="s">
        <v>1270</v>
      </c>
      <c r="D475" s="130" t="s">
        <v>1310</v>
      </c>
    </row>
    <row r="476" spans="1:4" hidden="1">
      <c r="A476" s="135"/>
      <c r="B476" s="137" t="s">
        <v>1311</v>
      </c>
      <c r="C476" s="130" t="s">
        <v>1270</v>
      </c>
      <c r="D476" s="130" t="s">
        <v>1312</v>
      </c>
    </row>
    <row r="477" spans="1:4" hidden="1">
      <c r="A477" s="135"/>
      <c r="B477" s="137" t="s">
        <v>1313</v>
      </c>
      <c r="C477" s="130" t="s">
        <v>1270</v>
      </c>
      <c r="D477" s="130" t="s">
        <v>1314</v>
      </c>
    </row>
    <row r="478" spans="1:4" hidden="1">
      <c r="A478" s="135"/>
      <c r="B478" s="137" t="s">
        <v>1315</v>
      </c>
      <c r="C478" s="130" t="s">
        <v>1270</v>
      </c>
      <c r="D478" s="130" t="s">
        <v>1316</v>
      </c>
    </row>
    <row r="479" spans="1:4" hidden="1">
      <c r="A479" s="135"/>
      <c r="B479" s="137" t="s">
        <v>1317</v>
      </c>
      <c r="C479" s="130" t="s">
        <v>1270</v>
      </c>
      <c r="D479" s="130" t="s">
        <v>1318</v>
      </c>
    </row>
    <row r="480" spans="1:4" hidden="1">
      <c r="A480" s="135"/>
      <c r="B480" s="137" t="s">
        <v>1319</v>
      </c>
      <c r="C480" s="130" t="s">
        <v>1270</v>
      </c>
      <c r="D480" s="130" t="s">
        <v>1320</v>
      </c>
    </row>
    <row r="481" spans="1:4" hidden="1">
      <c r="A481" s="135"/>
      <c r="B481" s="137" t="s">
        <v>1321</v>
      </c>
      <c r="C481" s="130" t="s">
        <v>1270</v>
      </c>
      <c r="D481" s="130" t="s">
        <v>1322</v>
      </c>
    </row>
    <row r="482" spans="1:4" hidden="1">
      <c r="A482" s="135"/>
      <c r="B482" s="137" t="s">
        <v>1323</v>
      </c>
      <c r="C482" s="130" t="s">
        <v>1270</v>
      </c>
      <c r="D482" s="130" t="s">
        <v>1324</v>
      </c>
    </row>
    <row r="483" spans="1:4" hidden="1">
      <c r="A483" s="135"/>
      <c r="B483" s="137" t="s">
        <v>1325</v>
      </c>
      <c r="C483" s="130" t="s">
        <v>1270</v>
      </c>
      <c r="D483" s="130" t="s">
        <v>1326</v>
      </c>
    </row>
    <row r="484" spans="1:4" hidden="1">
      <c r="A484" s="135"/>
      <c r="B484" s="137" t="s">
        <v>1327</v>
      </c>
      <c r="C484" s="130" t="s">
        <v>1270</v>
      </c>
      <c r="D484" s="130" t="s">
        <v>1328</v>
      </c>
    </row>
    <row r="485" spans="1:4" hidden="1">
      <c r="A485" s="135"/>
      <c r="B485" s="137" t="s">
        <v>1329</v>
      </c>
      <c r="C485" s="130" t="s">
        <v>1270</v>
      </c>
      <c r="D485" s="130" t="s">
        <v>1330</v>
      </c>
    </row>
    <row r="486" spans="1:4" hidden="1">
      <c r="A486" s="135"/>
      <c r="B486" s="137" t="s">
        <v>1331</v>
      </c>
      <c r="C486" s="130" t="s">
        <v>1270</v>
      </c>
      <c r="D486" s="130" t="s">
        <v>1332</v>
      </c>
    </row>
    <row r="487" spans="1:4" hidden="1">
      <c r="A487" s="135"/>
      <c r="B487" s="137" t="s">
        <v>1333</v>
      </c>
      <c r="C487" s="130" t="s">
        <v>1270</v>
      </c>
      <c r="D487" s="130" t="s">
        <v>1334</v>
      </c>
    </row>
    <row r="488" spans="1:4" hidden="1">
      <c r="A488" s="135"/>
      <c r="B488" s="137" t="s">
        <v>1335</v>
      </c>
      <c r="C488" s="130" t="s">
        <v>1270</v>
      </c>
      <c r="D488" s="130" t="s">
        <v>1336</v>
      </c>
    </row>
    <row r="489" spans="1:4" hidden="1">
      <c r="A489" s="135"/>
      <c r="B489" s="137" t="s">
        <v>1337</v>
      </c>
      <c r="C489" s="130" t="s">
        <v>1270</v>
      </c>
      <c r="D489" s="130" t="s">
        <v>1338</v>
      </c>
    </row>
    <row r="490" spans="1:4" hidden="1">
      <c r="A490" s="135"/>
      <c r="B490" s="137" t="s">
        <v>1339</v>
      </c>
      <c r="C490" s="130" t="s">
        <v>1270</v>
      </c>
      <c r="D490" s="130" t="s">
        <v>1340</v>
      </c>
    </row>
    <row r="491" spans="1:4" hidden="1">
      <c r="A491" s="135"/>
      <c r="B491" s="137" t="s">
        <v>1341</v>
      </c>
      <c r="C491" s="130" t="s">
        <v>1270</v>
      </c>
      <c r="D491" s="130" t="s">
        <v>1342</v>
      </c>
    </row>
    <row r="492" spans="1:4" hidden="1">
      <c r="A492" s="135"/>
      <c r="B492" s="137" t="s">
        <v>1343</v>
      </c>
      <c r="C492" s="130" t="s">
        <v>1270</v>
      </c>
      <c r="D492" s="130" t="s">
        <v>1344</v>
      </c>
    </row>
    <row r="493" spans="1:4" hidden="1">
      <c r="A493" s="135"/>
      <c r="B493" s="137" t="s">
        <v>1345</v>
      </c>
      <c r="C493" s="130" t="s">
        <v>1270</v>
      </c>
      <c r="D493" s="130" t="s">
        <v>1346</v>
      </c>
    </row>
    <row r="494" spans="1:4" hidden="1">
      <c r="A494" s="135"/>
      <c r="B494" s="137" t="s">
        <v>1347</v>
      </c>
      <c r="C494" s="130" t="s">
        <v>1270</v>
      </c>
      <c r="D494" s="130" t="s">
        <v>1348</v>
      </c>
    </row>
    <row r="495" spans="1:4" hidden="1">
      <c r="A495" s="135"/>
      <c r="B495" s="137" t="s">
        <v>1349</v>
      </c>
      <c r="C495" s="130" t="s">
        <v>1270</v>
      </c>
      <c r="D495" s="130" t="s">
        <v>1350</v>
      </c>
    </row>
    <row r="496" spans="1:4" hidden="1">
      <c r="A496" s="135"/>
      <c r="B496" s="137" t="s">
        <v>1351</v>
      </c>
      <c r="C496" s="130" t="s">
        <v>1270</v>
      </c>
      <c r="D496" s="130" t="s">
        <v>1352</v>
      </c>
    </row>
    <row r="497" spans="1:4" hidden="1">
      <c r="A497" s="135"/>
      <c r="B497" s="137" t="s">
        <v>1353</v>
      </c>
      <c r="C497" s="130" t="s">
        <v>1270</v>
      </c>
      <c r="D497" s="130" t="s">
        <v>1354</v>
      </c>
    </row>
    <row r="498" spans="1:4" hidden="1">
      <c r="A498" s="135"/>
      <c r="B498" s="137" t="s">
        <v>1355</v>
      </c>
      <c r="C498" s="130" t="s">
        <v>1270</v>
      </c>
      <c r="D498" s="130" t="s">
        <v>1356</v>
      </c>
    </row>
    <row r="499" spans="1:4" hidden="1">
      <c r="A499" s="135"/>
      <c r="B499" s="137" t="s">
        <v>1357</v>
      </c>
      <c r="C499" s="130" t="s">
        <v>1270</v>
      </c>
      <c r="D499" s="130" t="s">
        <v>1358</v>
      </c>
    </row>
    <row r="500" spans="1:4" hidden="1">
      <c r="A500" s="135"/>
      <c r="B500" s="137" t="s">
        <v>1359</v>
      </c>
      <c r="C500" s="130" t="s">
        <v>1270</v>
      </c>
      <c r="D500" s="130" t="s">
        <v>1360</v>
      </c>
    </row>
    <row r="501" spans="1:4" hidden="1">
      <c r="A501" s="135"/>
      <c r="B501" s="137" t="s">
        <v>1361</v>
      </c>
      <c r="C501" s="130" t="s">
        <v>1270</v>
      </c>
      <c r="D501" s="130" t="s">
        <v>1362</v>
      </c>
    </row>
    <row r="502" spans="1:4" hidden="1">
      <c r="A502" s="135"/>
      <c r="B502" s="137" t="s">
        <v>1363</v>
      </c>
      <c r="C502" s="130" t="s">
        <v>1270</v>
      </c>
      <c r="D502" s="130" t="s">
        <v>1364</v>
      </c>
    </row>
    <row r="503" spans="1:4" hidden="1">
      <c r="A503" s="135"/>
      <c r="B503" s="137" t="s">
        <v>1365</v>
      </c>
      <c r="C503" s="130" t="s">
        <v>1270</v>
      </c>
      <c r="D503" s="130" t="s">
        <v>1366</v>
      </c>
    </row>
    <row r="504" spans="1:4" hidden="1">
      <c r="A504" s="135"/>
      <c r="B504" s="137" t="s">
        <v>1367</v>
      </c>
      <c r="C504" s="130" t="s">
        <v>1270</v>
      </c>
      <c r="D504" s="130" t="s">
        <v>1368</v>
      </c>
    </row>
    <row r="505" spans="1:4" hidden="1">
      <c r="A505" s="135"/>
      <c r="B505" s="137" t="s">
        <v>1369</v>
      </c>
      <c r="C505" s="130" t="s">
        <v>1270</v>
      </c>
      <c r="D505" s="130" t="s">
        <v>1370</v>
      </c>
    </row>
    <row r="506" spans="1:4" hidden="1">
      <c r="A506" s="135"/>
      <c r="B506" s="137" t="s">
        <v>1371</v>
      </c>
      <c r="C506" s="130" t="s">
        <v>1270</v>
      </c>
      <c r="D506" s="130" t="s">
        <v>1372</v>
      </c>
    </row>
    <row r="507" spans="1:4" hidden="1">
      <c r="A507" s="135"/>
      <c r="B507" s="137" t="s">
        <v>1373</v>
      </c>
      <c r="C507" s="130" t="s">
        <v>1270</v>
      </c>
      <c r="D507" s="130" t="s">
        <v>1374</v>
      </c>
    </row>
    <row r="508" spans="1:4" hidden="1">
      <c r="A508" s="135"/>
      <c r="B508" s="137" t="s">
        <v>1375</v>
      </c>
      <c r="C508" s="130" t="s">
        <v>1270</v>
      </c>
      <c r="D508" s="130" t="s">
        <v>1376</v>
      </c>
    </row>
    <row r="509" spans="1:4" hidden="1">
      <c r="A509" s="135"/>
      <c r="B509" s="137" t="s">
        <v>1377</v>
      </c>
      <c r="C509" s="130" t="s">
        <v>1270</v>
      </c>
      <c r="D509" s="130" t="s">
        <v>1378</v>
      </c>
    </row>
    <row r="510" spans="1:4" hidden="1">
      <c r="A510" s="135"/>
      <c r="B510" s="137" t="s">
        <v>1379</v>
      </c>
      <c r="C510" s="130" t="s">
        <v>1270</v>
      </c>
      <c r="D510" s="130" t="s">
        <v>1380</v>
      </c>
    </row>
    <row r="511" spans="1:4" hidden="1">
      <c r="A511" s="135"/>
      <c r="B511" s="137" t="s">
        <v>1381</v>
      </c>
      <c r="C511" s="130" t="s">
        <v>1270</v>
      </c>
      <c r="D511" s="130" t="s">
        <v>1382</v>
      </c>
    </row>
    <row r="512" spans="1:4" hidden="1">
      <c r="A512" s="135"/>
      <c r="B512" s="137" t="s">
        <v>1383</v>
      </c>
      <c r="C512" s="130" t="s">
        <v>1270</v>
      </c>
      <c r="D512" s="130" t="s">
        <v>1384</v>
      </c>
    </row>
    <row r="513" spans="1:4" hidden="1">
      <c r="A513" s="135"/>
      <c r="B513" s="137" t="s">
        <v>1385</v>
      </c>
      <c r="C513" s="130" t="s">
        <v>1270</v>
      </c>
      <c r="D513" s="130" t="s">
        <v>1386</v>
      </c>
    </row>
    <row r="514" spans="1:4" hidden="1">
      <c r="A514" s="135"/>
      <c r="B514" s="137" t="s">
        <v>1387</v>
      </c>
      <c r="C514" s="130" t="s">
        <v>1270</v>
      </c>
      <c r="D514" s="130" t="s">
        <v>1388</v>
      </c>
    </row>
    <row r="515" spans="1:4" hidden="1">
      <c r="A515" s="135"/>
      <c r="B515" s="137" t="s">
        <v>1389</v>
      </c>
      <c r="C515" s="130" t="s">
        <v>1390</v>
      </c>
      <c r="D515" s="130" t="s">
        <v>1390</v>
      </c>
    </row>
    <row r="516" spans="1:4" hidden="1">
      <c r="A516" s="135"/>
      <c r="B516" s="137" t="s">
        <v>1391</v>
      </c>
      <c r="C516" s="130" t="s">
        <v>1390</v>
      </c>
      <c r="D516" s="130" t="s">
        <v>1392</v>
      </c>
    </row>
    <row r="517" spans="1:4" hidden="1">
      <c r="A517" s="135"/>
      <c r="B517" s="137" t="s">
        <v>1393</v>
      </c>
      <c r="C517" s="130" t="s">
        <v>1390</v>
      </c>
      <c r="D517" s="130" t="s">
        <v>1394</v>
      </c>
    </row>
    <row r="518" spans="1:4" hidden="1">
      <c r="A518" s="135"/>
      <c r="B518" s="137" t="s">
        <v>1395</v>
      </c>
      <c r="C518" s="130" t="s">
        <v>1390</v>
      </c>
      <c r="D518" s="130" t="s">
        <v>1396</v>
      </c>
    </row>
    <row r="519" spans="1:4" hidden="1">
      <c r="A519" s="135"/>
      <c r="B519" s="137" t="s">
        <v>1397</v>
      </c>
      <c r="C519" s="130" t="s">
        <v>1390</v>
      </c>
      <c r="D519" s="130" t="s">
        <v>1398</v>
      </c>
    </row>
    <row r="520" spans="1:4" hidden="1">
      <c r="A520" s="135"/>
      <c r="B520" s="137" t="s">
        <v>1399</v>
      </c>
      <c r="C520" s="130" t="s">
        <v>1390</v>
      </c>
      <c r="D520" s="130" t="s">
        <v>1400</v>
      </c>
    </row>
    <row r="521" spans="1:4" hidden="1">
      <c r="A521" s="135"/>
      <c r="B521" s="137" t="s">
        <v>1401</v>
      </c>
      <c r="C521" s="130" t="s">
        <v>1390</v>
      </c>
      <c r="D521" s="130" t="s">
        <v>1402</v>
      </c>
    </row>
    <row r="522" spans="1:4" hidden="1">
      <c r="A522" s="135"/>
      <c r="B522" s="137" t="s">
        <v>1403</v>
      </c>
      <c r="C522" s="130" t="s">
        <v>1390</v>
      </c>
      <c r="D522" s="130" t="s">
        <v>1404</v>
      </c>
    </row>
    <row r="523" spans="1:4" hidden="1">
      <c r="A523" s="135"/>
      <c r="B523" s="137" t="s">
        <v>1405</v>
      </c>
      <c r="C523" s="130" t="s">
        <v>1390</v>
      </c>
      <c r="D523" s="130" t="s">
        <v>1406</v>
      </c>
    </row>
    <row r="524" spans="1:4" hidden="1">
      <c r="A524" s="135"/>
      <c r="B524" s="137" t="s">
        <v>1407</v>
      </c>
      <c r="C524" s="130" t="s">
        <v>1390</v>
      </c>
      <c r="D524" s="130" t="s">
        <v>1408</v>
      </c>
    </row>
    <row r="525" spans="1:4" hidden="1">
      <c r="A525" s="135"/>
      <c r="B525" s="137" t="s">
        <v>1409</v>
      </c>
      <c r="C525" s="130" t="s">
        <v>1390</v>
      </c>
      <c r="D525" s="130" t="s">
        <v>1410</v>
      </c>
    </row>
    <row r="526" spans="1:4" hidden="1">
      <c r="A526" s="135"/>
      <c r="B526" s="137" t="s">
        <v>1411</v>
      </c>
      <c r="C526" s="130" t="s">
        <v>1390</v>
      </c>
      <c r="D526" s="130" t="s">
        <v>1412</v>
      </c>
    </row>
    <row r="527" spans="1:4" hidden="1">
      <c r="A527" s="135"/>
      <c r="B527" s="137" t="s">
        <v>1413</v>
      </c>
      <c r="C527" s="130" t="s">
        <v>1390</v>
      </c>
      <c r="D527" s="130" t="s">
        <v>1414</v>
      </c>
    </row>
    <row r="528" spans="1:4" hidden="1">
      <c r="A528" s="135"/>
      <c r="B528" s="137" t="s">
        <v>1415</v>
      </c>
      <c r="C528" s="130" t="s">
        <v>1390</v>
      </c>
      <c r="D528" s="130" t="s">
        <v>1416</v>
      </c>
    </row>
    <row r="529" spans="1:4" hidden="1">
      <c r="A529" s="135"/>
      <c r="B529" s="137" t="s">
        <v>1417</v>
      </c>
      <c r="C529" s="130" t="s">
        <v>1390</v>
      </c>
      <c r="D529" s="130" t="s">
        <v>1418</v>
      </c>
    </row>
    <row r="530" spans="1:4" hidden="1">
      <c r="A530" s="135"/>
      <c r="B530" s="137" t="s">
        <v>1419</v>
      </c>
      <c r="C530" s="130" t="s">
        <v>1390</v>
      </c>
      <c r="D530" s="130" t="s">
        <v>1420</v>
      </c>
    </row>
    <row r="531" spans="1:4" hidden="1">
      <c r="A531" s="135"/>
      <c r="B531" s="137" t="s">
        <v>1421</v>
      </c>
      <c r="C531" s="130" t="s">
        <v>1390</v>
      </c>
      <c r="D531" s="130" t="s">
        <v>1422</v>
      </c>
    </row>
    <row r="532" spans="1:4" hidden="1">
      <c r="A532" s="135"/>
      <c r="B532" s="137" t="s">
        <v>1423</v>
      </c>
      <c r="C532" s="130" t="s">
        <v>1390</v>
      </c>
      <c r="D532" s="130" t="s">
        <v>1424</v>
      </c>
    </row>
    <row r="533" spans="1:4" hidden="1">
      <c r="A533" s="135"/>
      <c r="B533" s="137" t="s">
        <v>1425</v>
      </c>
      <c r="C533" s="130" t="s">
        <v>1390</v>
      </c>
      <c r="D533" s="130" t="s">
        <v>1426</v>
      </c>
    </row>
    <row r="534" spans="1:4" hidden="1">
      <c r="A534" s="135"/>
      <c r="B534" s="137" t="s">
        <v>1427</v>
      </c>
      <c r="C534" s="130" t="s">
        <v>1390</v>
      </c>
      <c r="D534" s="130" t="s">
        <v>1428</v>
      </c>
    </row>
    <row r="535" spans="1:4" hidden="1">
      <c r="A535" s="135"/>
      <c r="B535" s="137" t="s">
        <v>1429</v>
      </c>
      <c r="C535" s="130" t="s">
        <v>1390</v>
      </c>
      <c r="D535" s="130" t="s">
        <v>1430</v>
      </c>
    </row>
    <row r="536" spans="1:4" hidden="1">
      <c r="A536" s="135"/>
      <c r="B536" s="137" t="s">
        <v>1431</v>
      </c>
      <c r="C536" s="130" t="s">
        <v>1390</v>
      </c>
      <c r="D536" s="130" t="s">
        <v>1432</v>
      </c>
    </row>
    <row r="537" spans="1:4" hidden="1">
      <c r="A537" s="135"/>
      <c r="B537" s="137" t="s">
        <v>1433</v>
      </c>
      <c r="C537" s="130" t="s">
        <v>1390</v>
      </c>
      <c r="D537" s="130" t="s">
        <v>1434</v>
      </c>
    </row>
    <row r="538" spans="1:4" hidden="1">
      <c r="A538" s="135"/>
      <c r="B538" s="137" t="s">
        <v>1435</v>
      </c>
      <c r="C538" s="130" t="s">
        <v>1390</v>
      </c>
      <c r="D538" s="130" t="s">
        <v>1436</v>
      </c>
    </row>
    <row r="539" spans="1:4" hidden="1">
      <c r="A539" s="135"/>
      <c r="B539" s="137" t="s">
        <v>1437</v>
      </c>
      <c r="C539" s="130" t="s">
        <v>1390</v>
      </c>
      <c r="D539" s="130" t="s">
        <v>1438</v>
      </c>
    </row>
    <row r="540" spans="1:4" hidden="1">
      <c r="A540" s="135"/>
      <c r="B540" s="137" t="s">
        <v>1439</v>
      </c>
      <c r="C540" s="130" t="s">
        <v>1390</v>
      </c>
      <c r="D540" s="130" t="s">
        <v>1440</v>
      </c>
    </row>
    <row r="541" spans="1:4" hidden="1">
      <c r="A541" s="135"/>
      <c r="B541" s="137" t="s">
        <v>1441</v>
      </c>
      <c r="C541" s="130" t="s">
        <v>1390</v>
      </c>
      <c r="D541" s="130" t="s">
        <v>1442</v>
      </c>
    </row>
    <row r="542" spans="1:4" hidden="1">
      <c r="A542" s="135"/>
      <c r="B542" s="137" t="s">
        <v>1443</v>
      </c>
      <c r="C542" s="130" t="s">
        <v>1390</v>
      </c>
      <c r="D542" s="130" t="s">
        <v>1444</v>
      </c>
    </row>
    <row r="543" spans="1:4" hidden="1">
      <c r="A543" s="135"/>
      <c r="B543" s="137" t="s">
        <v>1445</v>
      </c>
      <c r="C543" s="130" t="s">
        <v>1390</v>
      </c>
      <c r="D543" s="130" t="s">
        <v>1446</v>
      </c>
    </row>
    <row r="544" spans="1:4" hidden="1">
      <c r="A544" s="135"/>
      <c r="B544" s="137" t="s">
        <v>1447</v>
      </c>
      <c r="C544" s="130" t="s">
        <v>1390</v>
      </c>
      <c r="D544" s="130" t="s">
        <v>1448</v>
      </c>
    </row>
    <row r="545" spans="1:4" hidden="1">
      <c r="A545" s="135"/>
      <c r="B545" s="137" t="s">
        <v>1449</v>
      </c>
      <c r="C545" s="130" t="s">
        <v>1390</v>
      </c>
      <c r="D545" s="130" t="s">
        <v>1450</v>
      </c>
    </row>
    <row r="546" spans="1:4" hidden="1">
      <c r="A546" s="135"/>
      <c r="B546" s="137" t="s">
        <v>1451</v>
      </c>
      <c r="C546" s="130" t="s">
        <v>1390</v>
      </c>
      <c r="D546" s="130" t="s">
        <v>1452</v>
      </c>
    </row>
    <row r="547" spans="1:4" hidden="1">
      <c r="A547" s="135"/>
      <c r="B547" s="137" t="s">
        <v>1453</v>
      </c>
      <c r="C547" s="130" t="s">
        <v>1390</v>
      </c>
      <c r="D547" s="130" t="s">
        <v>1454</v>
      </c>
    </row>
    <row r="548" spans="1:4" hidden="1">
      <c r="A548" s="135"/>
      <c r="B548" s="137" t="s">
        <v>1455</v>
      </c>
      <c r="C548" s="130" t="s">
        <v>1390</v>
      </c>
      <c r="D548" s="130" t="s">
        <v>1456</v>
      </c>
    </row>
    <row r="549" spans="1:4" hidden="1">
      <c r="A549" s="135"/>
      <c r="B549" s="137" t="s">
        <v>1457</v>
      </c>
      <c r="C549" s="130" t="s">
        <v>1390</v>
      </c>
      <c r="D549" s="130" t="s">
        <v>1458</v>
      </c>
    </row>
    <row r="550" spans="1:4" hidden="1">
      <c r="A550" s="135"/>
      <c r="B550" s="137" t="s">
        <v>1459</v>
      </c>
      <c r="C550" s="130" t="s">
        <v>1390</v>
      </c>
      <c r="D550" s="130" t="s">
        <v>1460</v>
      </c>
    </row>
    <row r="551" spans="1:4" hidden="1">
      <c r="A551" s="135"/>
      <c r="B551" s="137" t="s">
        <v>1461</v>
      </c>
      <c r="C551" s="130" t="s">
        <v>1390</v>
      </c>
      <c r="D551" s="130" t="s">
        <v>1462</v>
      </c>
    </row>
    <row r="552" spans="1:4" hidden="1">
      <c r="A552" s="135"/>
      <c r="B552" s="137" t="s">
        <v>1463</v>
      </c>
      <c r="C552" s="130" t="s">
        <v>1390</v>
      </c>
      <c r="D552" s="130" t="s">
        <v>1464</v>
      </c>
    </row>
    <row r="553" spans="1:4" hidden="1">
      <c r="A553" s="135"/>
      <c r="B553" s="137" t="s">
        <v>1465</v>
      </c>
      <c r="C553" s="130" t="s">
        <v>1390</v>
      </c>
      <c r="D553" s="130" t="s">
        <v>1466</v>
      </c>
    </row>
    <row r="554" spans="1:4" hidden="1">
      <c r="A554" s="135"/>
      <c r="B554" s="137" t="s">
        <v>1467</v>
      </c>
      <c r="C554" s="130" t="s">
        <v>1390</v>
      </c>
      <c r="D554" s="130" t="s">
        <v>1468</v>
      </c>
    </row>
    <row r="555" spans="1:4" hidden="1">
      <c r="A555" s="135"/>
      <c r="B555" s="137" t="s">
        <v>1469</v>
      </c>
      <c r="C555" s="130" t="s">
        <v>1390</v>
      </c>
      <c r="D555" s="130" t="s">
        <v>1470</v>
      </c>
    </row>
    <row r="556" spans="1:4" hidden="1">
      <c r="A556" s="135"/>
      <c r="B556" s="137" t="s">
        <v>1471</v>
      </c>
      <c r="C556" s="130" t="s">
        <v>1390</v>
      </c>
      <c r="D556" s="130" t="s">
        <v>1472</v>
      </c>
    </row>
    <row r="557" spans="1:4" hidden="1">
      <c r="A557" s="135"/>
      <c r="B557" s="137" t="s">
        <v>1473</v>
      </c>
      <c r="C557" s="130" t="s">
        <v>1390</v>
      </c>
      <c r="D557" s="130" t="s">
        <v>1474</v>
      </c>
    </row>
    <row r="558" spans="1:4" hidden="1">
      <c r="A558" s="135"/>
      <c r="B558" s="137" t="s">
        <v>1475</v>
      </c>
      <c r="C558" s="130" t="s">
        <v>1390</v>
      </c>
      <c r="D558" s="130" t="s">
        <v>1476</v>
      </c>
    </row>
    <row r="559" spans="1:4" hidden="1">
      <c r="A559" s="135"/>
      <c r="B559" s="137" t="s">
        <v>1477</v>
      </c>
      <c r="C559" s="130" t="s">
        <v>1390</v>
      </c>
      <c r="D559" s="130" t="s">
        <v>1478</v>
      </c>
    </row>
    <row r="560" spans="1:4" hidden="1">
      <c r="A560" s="135"/>
      <c r="B560" s="137" t="s">
        <v>1479</v>
      </c>
      <c r="C560" s="130" t="s">
        <v>1390</v>
      </c>
      <c r="D560" s="130" t="s">
        <v>1480</v>
      </c>
    </row>
    <row r="561" spans="1:4" hidden="1">
      <c r="A561" s="135"/>
      <c r="B561" s="137" t="s">
        <v>1481</v>
      </c>
      <c r="C561" s="130" t="s">
        <v>1482</v>
      </c>
      <c r="D561" s="130" t="s">
        <v>1482</v>
      </c>
    </row>
    <row r="562" spans="1:4" hidden="1">
      <c r="A562" s="135"/>
      <c r="B562" s="137" t="s">
        <v>1483</v>
      </c>
      <c r="C562" s="130" t="s">
        <v>1482</v>
      </c>
      <c r="D562" s="130" t="s">
        <v>1484</v>
      </c>
    </row>
    <row r="563" spans="1:4" hidden="1">
      <c r="A563" s="135"/>
      <c r="B563" s="137" t="s">
        <v>1485</v>
      </c>
      <c r="C563" s="130" t="s">
        <v>1482</v>
      </c>
      <c r="D563" s="130" t="s">
        <v>1486</v>
      </c>
    </row>
    <row r="564" spans="1:4" hidden="1">
      <c r="A564" s="135"/>
      <c r="B564" s="137" t="s">
        <v>1487</v>
      </c>
      <c r="C564" s="130" t="s">
        <v>1482</v>
      </c>
      <c r="D564" s="130" t="s">
        <v>1488</v>
      </c>
    </row>
    <row r="565" spans="1:4" hidden="1">
      <c r="A565" s="135"/>
      <c r="B565" s="137" t="s">
        <v>1489</v>
      </c>
      <c r="C565" s="130" t="s">
        <v>1482</v>
      </c>
      <c r="D565" s="130" t="s">
        <v>1490</v>
      </c>
    </row>
    <row r="566" spans="1:4" hidden="1">
      <c r="A566" s="135"/>
      <c r="B566" s="137" t="s">
        <v>1491</v>
      </c>
      <c r="C566" s="130" t="s">
        <v>1482</v>
      </c>
      <c r="D566" s="130" t="s">
        <v>1492</v>
      </c>
    </row>
    <row r="567" spans="1:4" hidden="1">
      <c r="A567" s="135"/>
      <c r="B567" s="137" t="s">
        <v>1493</v>
      </c>
      <c r="C567" s="130" t="s">
        <v>1482</v>
      </c>
      <c r="D567" s="130" t="s">
        <v>1494</v>
      </c>
    </row>
    <row r="568" spans="1:4" hidden="1">
      <c r="A568" s="135"/>
      <c r="B568" s="137" t="s">
        <v>1495</v>
      </c>
      <c r="C568" s="130" t="s">
        <v>1482</v>
      </c>
      <c r="D568" s="130" t="s">
        <v>1496</v>
      </c>
    </row>
    <row r="569" spans="1:4" hidden="1">
      <c r="A569" s="135"/>
      <c r="B569" s="137" t="s">
        <v>1497</v>
      </c>
      <c r="C569" s="130" t="s">
        <v>1482</v>
      </c>
      <c r="D569" s="130" t="s">
        <v>1498</v>
      </c>
    </row>
    <row r="570" spans="1:4" hidden="1">
      <c r="A570" s="135"/>
      <c r="B570" s="137" t="s">
        <v>1499</v>
      </c>
      <c r="C570" s="130" t="s">
        <v>1482</v>
      </c>
      <c r="D570" s="130" t="s">
        <v>1500</v>
      </c>
    </row>
    <row r="571" spans="1:4" hidden="1">
      <c r="A571" s="135"/>
      <c r="B571" s="137" t="s">
        <v>1501</v>
      </c>
      <c r="C571" s="130" t="s">
        <v>1482</v>
      </c>
      <c r="D571" s="130" t="s">
        <v>1502</v>
      </c>
    </row>
    <row r="572" spans="1:4" hidden="1">
      <c r="A572" s="135"/>
      <c r="B572" s="137" t="s">
        <v>1503</v>
      </c>
      <c r="C572" s="130" t="s">
        <v>1482</v>
      </c>
      <c r="D572" s="130" t="s">
        <v>1504</v>
      </c>
    </row>
    <row r="573" spans="1:4" hidden="1">
      <c r="A573" s="135"/>
      <c r="B573" s="137" t="s">
        <v>1505</v>
      </c>
      <c r="C573" s="130" t="s">
        <v>1482</v>
      </c>
      <c r="D573" s="130" t="s">
        <v>1506</v>
      </c>
    </row>
    <row r="574" spans="1:4" hidden="1">
      <c r="A574" s="135"/>
      <c r="B574" s="137" t="s">
        <v>1507</v>
      </c>
      <c r="C574" s="130" t="s">
        <v>1482</v>
      </c>
      <c r="D574" s="130" t="s">
        <v>1508</v>
      </c>
    </row>
    <row r="575" spans="1:4" hidden="1">
      <c r="A575" s="135"/>
      <c r="B575" s="137" t="s">
        <v>1509</v>
      </c>
      <c r="C575" s="130" t="s">
        <v>1482</v>
      </c>
      <c r="D575" s="130" t="s">
        <v>1510</v>
      </c>
    </row>
    <row r="576" spans="1:4" hidden="1">
      <c r="A576" s="135"/>
      <c r="B576" s="137" t="s">
        <v>1511</v>
      </c>
      <c r="C576" s="130" t="s">
        <v>1482</v>
      </c>
      <c r="D576" s="130" t="s">
        <v>1512</v>
      </c>
    </row>
    <row r="577" spans="1:4" hidden="1">
      <c r="A577" s="135"/>
      <c r="B577" s="137" t="s">
        <v>1513</v>
      </c>
      <c r="C577" s="130" t="s">
        <v>1482</v>
      </c>
      <c r="D577" s="130" t="s">
        <v>1514</v>
      </c>
    </row>
    <row r="578" spans="1:4" hidden="1">
      <c r="A578" s="135"/>
      <c r="B578" s="137" t="s">
        <v>1515</v>
      </c>
      <c r="C578" s="130" t="s">
        <v>1482</v>
      </c>
      <c r="D578" s="130" t="s">
        <v>1516</v>
      </c>
    </row>
    <row r="579" spans="1:4" hidden="1">
      <c r="A579" s="135"/>
      <c r="B579" s="137" t="s">
        <v>1517</v>
      </c>
      <c r="C579" s="130" t="s">
        <v>1482</v>
      </c>
      <c r="D579" s="130" t="s">
        <v>1518</v>
      </c>
    </row>
    <row r="580" spans="1:4" hidden="1">
      <c r="A580" s="135"/>
      <c r="B580" s="137" t="s">
        <v>1519</v>
      </c>
      <c r="C580" s="130" t="s">
        <v>1482</v>
      </c>
      <c r="D580" s="130" t="s">
        <v>1520</v>
      </c>
    </row>
    <row r="581" spans="1:4" hidden="1">
      <c r="A581" s="135"/>
      <c r="B581" s="137" t="s">
        <v>1521</v>
      </c>
      <c r="C581" s="130" t="s">
        <v>1482</v>
      </c>
      <c r="D581" s="130" t="s">
        <v>1522</v>
      </c>
    </row>
    <row r="582" spans="1:4" hidden="1">
      <c r="A582" s="135"/>
      <c r="B582" s="137" t="s">
        <v>1523</v>
      </c>
      <c r="C582" s="130" t="s">
        <v>1482</v>
      </c>
      <c r="D582" s="130" t="s">
        <v>1524</v>
      </c>
    </row>
    <row r="583" spans="1:4" hidden="1">
      <c r="A583" s="135"/>
      <c r="B583" s="137" t="s">
        <v>1525</v>
      </c>
      <c r="C583" s="130" t="s">
        <v>1482</v>
      </c>
      <c r="D583" s="130" t="s">
        <v>1526</v>
      </c>
    </row>
    <row r="584" spans="1:4" hidden="1">
      <c r="A584" s="135"/>
      <c r="B584" s="137" t="s">
        <v>1527</v>
      </c>
      <c r="C584" s="130" t="s">
        <v>1482</v>
      </c>
      <c r="D584" s="130" t="s">
        <v>1528</v>
      </c>
    </row>
    <row r="585" spans="1:4" hidden="1">
      <c r="A585" s="135"/>
      <c r="B585" s="137" t="s">
        <v>1529</v>
      </c>
      <c r="C585" s="130" t="s">
        <v>1482</v>
      </c>
      <c r="D585" s="130" t="s">
        <v>1530</v>
      </c>
    </row>
    <row r="586" spans="1:4" hidden="1">
      <c r="A586" s="135"/>
      <c r="B586" s="137" t="s">
        <v>1531</v>
      </c>
      <c r="C586" s="130" t="s">
        <v>1482</v>
      </c>
      <c r="D586" s="130" t="s">
        <v>1532</v>
      </c>
    </row>
    <row r="587" spans="1:4" hidden="1">
      <c r="A587" s="135"/>
      <c r="B587" s="137" t="s">
        <v>1533</v>
      </c>
      <c r="C587" s="130" t="s">
        <v>1482</v>
      </c>
      <c r="D587" s="130" t="s">
        <v>1534</v>
      </c>
    </row>
    <row r="588" spans="1:4" hidden="1">
      <c r="A588" s="135"/>
      <c r="B588" s="137" t="s">
        <v>1535</v>
      </c>
      <c r="C588" s="130" t="s">
        <v>1482</v>
      </c>
      <c r="D588" s="130" t="s">
        <v>1536</v>
      </c>
    </row>
    <row r="589" spans="1:4" hidden="1">
      <c r="A589" s="135"/>
      <c r="B589" s="137" t="s">
        <v>1537</v>
      </c>
      <c r="C589" s="130" t="s">
        <v>1482</v>
      </c>
      <c r="D589" s="130" t="s">
        <v>1538</v>
      </c>
    </row>
    <row r="590" spans="1:4" hidden="1">
      <c r="A590" s="135"/>
      <c r="B590" s="137" t="s">
        <v>1539</v>
      </c>
      <c r="C590" s="130" t="s">
        <v>1482</v>
      </c>
      <c r="D590" s="130" t="s">
        <v>1540</v>
      </c>
    </row>
    <row r="591" spans="1:4" hidden="1">
      <c r="A591" s="135"/>
      <c r="B591" s="137" t="s">
        <v>1541</v>
      </c>
      <c r="C591" s="130" t="s">
        <v>1482</v>
      </c>
      <c r="D591" s="130" t="s">
        <v>1542</v>
      </c>
    </row>
    <row r="592" spans="1:4" hidden="1">
      <c r="A592" s="135"/>
      <c r="B592" s="137" t="s">
        <v>1543</v>
      </c>
      <c r="C592" s="130" t="s">
        <v>1482</v>
      </c>
      <c r="D592" s="130" t="s">
        <v>1544</v>
      </c>
    </row>
    <row r="593" spans="1:4" hidden="1">
      <c r="A593" s="135"/>
      <c r="B593" s="137" t="s">
        <v>1545</v>
      </c>
      <c r="C593" s="130" t="s">
        <v>1482</v>
      </c>
      <c r="D593" s="130" t="s">
        <v>1546</v>
      </c>
    </row>
    <row r="594" spans="1:4" hidden="1">
      <c r="A594" s="135"/>
      <c r="B594" s="137" t="s">
        <v>1547</v>
      </c>
      <c r="C594" s="130" t="s">
        <v>1482</v>
      </c>
      <c r="D594" s="130" t="s">
        <v>1548</v>
      </c>
    </row>
    <row r="595" spans="1:4" hidden="1">
      <c r="A595" s="135"/>
      <c r="B595" s="137" t="s">
        <v>1549</v>
      </c>
      <c r="C595" s="130" t="s">
        <v>1482</v>
      </c>
      <c r="D595" s="130" t="s">
        <v>1550</v>
      </c>
    </row>
    <row r="596" spans="1:4" hidden="1">
      <c r="A596" s="135"/>
      <c r="B596" s="137" t="s">
        <v>1551</v>
      </c>
      <c r="C596" s="130" t="s">
        <v>1482</v>
      </c>
      <c r="D596" s="130" t="s">
        <v>1552</v>
      </c>
    </row>
    <row r="597" spans="1:4" hidden="1">
      <c r="A597" s="135"/>
      <c r="B597" s="137" t="s">
        <v>1553</v>
      </c>
      <c r="C597" s="130" t="s">
        <v>1482</v>
      </c>
      <c r="D597" s="130" t="s">
        <v>1554</v>
      </c>
    </row>
    <row r="598" spans="1:4" hidden="1">
      <c r="A598" s="135"/>
      <c r="B598" s="137" t="s">
        <v>1555</v>
      </c>
      <c r="C598" s="130" t="s">
        <v>1482</v>
      </c>
      <c r="D598" s="130" t="s">
        <v>1556</v>
      </c>
    </row>
    <row r="599" spans="1:4" hidden="1">
      <c r="A599" s="135"/>
      <c r="B599" s="137" t="s">
        <v>1557</v>
      </c>
      <c r="C599" s="130" t="s">
        <v>1482</v>
      </c>
      <c r="D599" s="130" t="s">
        <v>1558</v>
      </c>
    </row>
    <row r="600" spans="1:4" hidden="1">
      <c r="A600" s="135"/>
      <c r="B600" s="137" t="s">
        <v>1559</v>
      </c>
      <c r="C600" s="130" t="s">
        <v>1482</v>
      </c>
      <c r="D600" s="130" t="s">
        <v>1560</v>
      </c>
    </row>
    <row r="601" spans="1:4" hidden="1">
      <c r="A601" s="135"/>
      <c r="B601" s="137" t="s">
        <v>1561</v>
      </c>
      <c r="C601" s="130" t="s">
        <v>1482</v>
      </c>
      <c r="D601" s="130" t="s">
        <v>1562</v>
      </c>
    </row>
    <row r="602" spans="1:4" hidden="1">
      <c r="A602" s="135"/>
      <c r="B602" s="137" t="s">
        <v>1563</v>
      </c>
      <c r="C602" s="130" t="s">
        <v>1482</v>
      </c>
      <c r="D602" s="130" t="s">
        <v>1564</v>
      </c>
    </row>
    <row r="603" spans="1:4" hidden="1">
      <c r="A603" s="135"/>
      <c r="B603" s="137" t="s">
        <v>1565</v>
      </c>
      <c r="C603" s="130" t="s">
        <v>1482</v>
      </c>
      <c r="D603" s="130" t="s">
        <v>1566</v>
      </c>
    </row>
    <row r="604" spans="1:4" hidden="1">
      <c r="A604" s="135"/>
      <c r="B604" s="137" t="s">
        <v>1567</v>
      </c>
      <c r="C604" s="130" t="s">
        <v>1482</v>
      </c>
      <c r="D604" s="130" t="s">
        <v>1568</v>
      </c>
    </row>
    <row r="605" spans="1:4" hidden="1">
      <c r="A605" s="135"/>
      <c r="B605" s="137" t="s">
        <v>1569</v>
      </c>
      <c r="C605" s="130" t="s">
        <v>1482</v>
      </c>
      <c r="D605" s="130" t="s">
        <v>1570</v>
      </c>
    </row>
    <row r="606" spans="1:4" hidden="1">
      <c r="A606" s="135"/>
      <c r="B606" s="137" t="s">
        <v>1571</v>
      </c>
      <c r="C606" s="130" t="s">
        <v>1482</v>
      </c>
      <c r="D606" s="130" t="s">
        <v>1572</v>
      </c>
    </row>
    <row r="607" spans="1:4" hidden="1">
      <c r="A607" s="135"/>
      <c r="B607" s="137" t="s">
        <v>1573</v>
      </c>
      <c r="C607" s="130" t="s">
        <v>1482</v>
      </c>
      <c r="D607" s="130" t="s">
        <v>1574</v>
      </c>
    </row>
    <row r="608" spans="1:4" hidden="1">
      <c r="A608" s="135"/>
      <c r="B608" s="137" t="s">
        <v>1575</v>
      </c>
      <c r="C608" s="130" t="s">
        <v>1482</v>
      </c>
      <c r="D608" s="130" t="s">
        <v>1576</v>
      </c>
    </row>
    <row r="609" spans="1:4" hidden="1">
      <c r="A609" s="135"/>
      <c r="B609" s="137" t="s">
        <v>1577</v>
      </c>
      <c r="C609" s="130" t="s">
        <v>1482</v>
      </c>
      <c r="D609" s="130" t="s">
        <v>1578</v>
      </c>
    </row>
    <row r="610" spans="1:4" hidden="1">
      <c r="A610" s="135"/>
      <c r="B610" s="137" t="s">
        <v>1579</v>
      </c>
      <c r="C610" s="130" t="s">
        <v>1482</v>
      </c>
      <c r="D610" s="130" t="s">
        <v>1580</v>
      </c>
    </row>
    <row r="611" spans="1:4" hidden="1">
      <c r="A611" s="135"/>
      <c r="B611" s="137" t="s">
        <v>1581</v>
      </c>
      <c r="C611" s="130" t="s">
        <v>1482</v>
      </c>
      <c r="D611" s="130" t="s">
        <v>1582</v>
      </c>
    </row>
    <row r="612" spans="1:4" hidden="1">
      <c r="A612" s="135"/>
      <c r="B612" s="137" t="s">
        <v>1583</v>
      </c>
      <c r="C612" s="130" t="s">
        <v>1482</v>
      </c>
      <c r="D612" s="130" t="s">
        <v>1584</v>
      </c>
    </row>
    <row r="613" spans="1:4" hidden="1">
      <c r="A613" s="135"/>
      <c r="B613" s="137" t="s">
        <v>1585</v>
      </c>
      <c r="C613" s="130" t="s">
        <v>1482</v>
      </c>
      <c r="D613" s="130" t="s">
        <v>1586</v>
      </c>
    </row>
    <row r="614" spans="1:4" hidden="1">
      <c r="A614" s="135"/>
      <c r="B614" s="137" t="s">
        <v>1587</v>
      </c>
      <c r="C614" s="130" t="s">
        <v>1482</v>
      </c>
      <c r="D614" s="130" t="s">
        <v>1588</v>
      </c>
    </row>
    <row r="615" spans="1:4" hidden="1">
      <c r="A615" s="135"/>
      <c r="B615" s="137" t="s">
        <v>1589</v>
      </c>
      <c r="C615" s="130" t="s">
        <v>1482</v>
      </c>
      <c r="D615" s="130" t="s">
        <v>1590</v>
      </c>
    </row>
    <row r="616" spans="1:4" hidden="1">
      <c r="A616" s="135"/>
      <c r="B616" s="137" t="s">
        <v>1591</v>
      </c>
      <c r="C616" s="130" t="s">
        <v>1482</v>
      </c>
      <c r="D616" s="130" t="s">
        <v>1592</v>
      </c>
    </row>
    <row r="617" spans="1:4" hidden="1">
      <c r="A617" s="135"/>
      <c r="B617" s="137" t="s">
        <v>1593</v>
      </c>
      <c r="C617" s="130" t="s">
        <v>1482</v>
      </c>
      <c r="D617" s="130" t="s">
        <v>1594</v>
      </c>
    </row>
    <row r="618" spans="1:4" hidden="1">
      <c r="A618" s="135"/>
      <c r="B618" s="137" t="s">
        <v>1595</v>
      </c>
      <c r="C618" s="130" t="s">
        <v>1482</v>
      </c>
      <c r="D618" s="130" t="s">
        <v>1596</v>
      </c>
    </row>
    <row r="619" spans="1:4" hidden="1">
      <c r="A619" s="135"/>
      <c r="B619" s="137" t="s">
        <v>1597</v>
      </c>
      <c r="C619" s="130" t="s">
        <v>1482</v>
      </c>
      <c r="D619" s="130" t="s">
        <v>1598</v>
      </c>
    </row>
    <row r="620" spans="1:4" hidden="1">
      <c r="A620" s="135"/>
      <c r="B620" s="137" t="s">
        <v>1599</v>
      </c>
      <c r="C620" s="130" t="s">
        <v>1482</v>
      </c>
      <c r="D620" s="130" t="s">
        <v>1600</v>
      </c>
    </row>
    <row r="621" spans="1:4" hidden="1">
      <c r="A621" s="135"/>
      <c r="B621" s="137" t="s">
        <v>1601</v>
      </c>
      <c r="C621" s="130" t="s">
        <v>1482</v>
      </c>
      <c r="D621" s="130" t="s">
        <v>1602</v>
      </c>
    </row>
    <row r="622" spans="1:4" hidden="1">
      <c r="A622" s="135"/>
      <c r="B622" s="137" t="s">
        <v>1603</v>
      </c>
      <c r="C622" s="130" t="s">
        <v>1482</v>
      </c>
      <c r="D622" s="130" t="s">
        <v>1604</v>
      </c>
    </row>
    <row r="623" spans="1:4" hidden="1">
      <c r="A623" s="135"/>
      <c r="B623" s="137" t="s">
        <v>1605</v>
      </c>
      <c r="C623" s="130" t="s">
        <v>1606</v>
      </c>
      <c r="D623" s="130" t="s">
        <v>1606</v>
      </c>
    </row>
    <row r="624" spans="1:4" hidden="1">
      <c r="A624" s="135"/>
      <c r="B624" s="137" t="s">
        <v>1607</v>
      </c>
      <c r="C624" s="130" t="s">
        <v>1606</v>
      </c>
      <c r="D624" s="130" t="s">
        <v>1608</v>
      </c>
    </row>
    <row r="625" spans="1:4" hidden="1">
      <c r="A625" s="135"/>
      <c r="B625" s="137" t="s">
        <v>1609</v>
      </c>
      <c r="C625" s="130" t="s">
        <v>1606</v>
      </c>
      <c r="D625" s="130" t="s">
        <v>1610</v>
      </c>
    </row>
    <row r="626" spans="1:4" hidden="1">
      <c r="A626" s="135"/>
      <c r="B626" s="137" t="s">
        <v>1611</v>
      </c>
      <c r="C626" s="130" t="s">
        <v>1606</v>
      </c>
      <c r="D626" s="130" t="s">
        <v>1612</v>
      </c>
    </row>
    <row r="627" spans="1:4" hidden="1">
      <c r="A627" s="135"/>
      <c r="B627" s="137" t="s">
        <v>1613</v>
      </c>
      <c r="C627" s="130" t="s">
        <v>1606</v>
      </c>
      <c r="D627" s="130" t="s">
        <v>1614</v>
      </c>
    </row>
    <row r="628" spans="1:4" hidden="1">
      <c r="A628" s="135"/>
      <c r="B628" s="137" t="s">
        <v>1615</v>
      </c>
      <c r="C628" s="130" t="s">
        <v>1606</v>
      </c>
      <c r="D628" s="130" t="s">
        <v>1616</v>
      </c>
    </row>
    <row r="629" spans="1:4" hidden="1">
      <c r="A629" s="135"/>
      <c r="B629" s="137" t="s">
        <v>1617</v>
      </c>
      <c r="C629" s="130" t="s">
        <v>1606</v>
      </c>
      <c r="D629" s="130" t="s">
        <v>1618</v>
      </c>
    </row>
    <row r="630" spans="1:4" hidden="1">
      <c r="A630" s="135"/>
      <c r="B630" s="137" t="s">
        <v>1619</v>
      </c>
      <c r="C630" s="130" t="s">
        <v>1606</v>
      </c>
      <c r="D630" s="130" t="s">
        <v>1620</v>
      </c>
    </row>
    <row r="631" spans="1:4" hidden="1">
      <c r="A631" s="135"/>
      <c r="B631" s="137" t="s">
        <v>1621</v>
      </c>
      <c r="C631" s="130" t="s">
        <v>1606</v>
      </c>
      <c r="D631" s="130" t="s">
        <v>1622</v>
      </c>
    </row>
    <row r="632" spans="1:4" hidden="1">
      <c r="A632" s="135"/>
      <c r="B632" s="137" t="s">
        <v>1623</v>
      </c>
      <c r="C632" s="130" t="s">
        <v>1606</v>
      </c>
      <c r="D632" s="130" t="s">
        <v>1624</v>
      </c>
    </row>
    <row r="633" spans="1:4" hidden="1">
      <c r="A633" s="135"/>
      <c r="B633" s="137" t="s">
        <v>1625</v>
      </c>
      <c r="C633" s="130" t="s">
        <v>1606</v>
      </c>
      <c r="D633" s="130" t="s">
        <v>1626</v>
      </c>
    </row>
    <row r="634" spans="1:4" hidden="1">
      <c r="A634" s="135"/>
      <c r="B634" s="137" t="s">
        <v>1627</v>
      </c>
      <c r="C634" s="130" t="s">
        <v>1606</v>
      </c>
      <c r="D634" s="130" t="s">
        <v>1628</v>
      </c>
    </row>
    <row r="635" spans="1:4" hidden="1">
      <c r="A635" s="135"/>
      <c r="B635" s="137" t="s">
        <v>1629</v>
      </c>
      <c r="C635" s="130" t="s">
        <v>1606</v>
      </c>
      <c r="D635" s="130" t="s">
        <v>438</v>
      </c>
    </row>
    <row r="636" spans="1:4" hidden="1">
      <c r="A636" s="135"/>
      <c r="B636" s="137" t="s">
        <v>1630</v>
      </c>
      <c r="C636" s="130" t="s">
        <v>1606</v>
      </c>
      <c r="D636" s="130" t="s">
        <v>1631</v>
      </c>
    </row>
    <row r="637" spans="1:4" hidden="1">
      <c r="A637" s="135"/>
      <c r="B637" s="137" t="s">
        <v>1632</v>
      </c>
      <c r="C637" s="130" t="s">
        <v>1606</v>
      </c>
      <c r="D637" s="130" t="s">
        <v>1633</v>
      </c>
    </row>
    <row r="638" spans="1:4" hidden="1">
      <c r="A638" s="135"/>
      <c r="B638" s="137" t="s">
        <v>1634</v>
      </c>
      <c r="C638" s="130" t="s">
        <v>1606</v>
      </c>
      <c r="D638" s="130" t="s">
        <v>1635</v>
      </c>
    </row>
    <row r="639" spans="1:4" hidden="1">
      <c r="A639" s="135"/>
      <c r="B639" s="137" t="s">
        <v>1636</v>
      </c>
      <c r="C639" s="130" t="s">
        <v>1606</v>
      </c>
      <c r="D639" s="130" t="s">
        <v>1637</v>
      </c>
    </row>
    <row r="640" spans="1:4" hidden="1">
      <c r="A640" s="135"/>
      <c r="B640" s="137" t="s">
        <v>1638</v>
      </c>
      <c r="C640" s="130" t="s">
        <v>1606</v>
      </c>
      <c r="D640" s="130" t="s">
        <v>1639</v>
      </c>
    </row>
    <row r="641" spans="1:4" hidden="1">
      <c r="A641" s="135"/>
      <c r="B641" s="137" t="s">
        <v>1640</v>
      </c>
      <c r="C641" s="130" t="s">
        <v>1606</v>
      </c>
      <c r="D641" s="130" t="s">
        <v>1641</v>
      </c>
    </row>
    <row r="642" spans="1:4" hidden="1">
      <c r="A642" s="135"/>
      <c r="B642" s="137" t="s">
        <v>1642</v>
      </c>
      <c r="C642" s="130" t="s">
        <v>1606</v>
      </c>
      <c r="D642" s="130" t="s">
        <v>1643</v>
      </c>
    </row>
    <row r="643" spans="1:4" hidden="1">
      <c r="A643" s="135"/>
      <c r="B643" s="137" t="s">
        <v>1644</v>
      </c>
      <c r="C643" s="130" t="s">
        <v>1606</v>
      </c>
      <c r="D643" s="130" t="s">
        <v>1645</v>
      </c>
    </row>
    <row r="644" spans="1:4" hidden="1">
      <c r="A644" s="135"/>
      <c r="B644" s="137" t="s">
        <v>1646</v>
      </c>
      <c r="C644" s="130" t="s">
        <v>1606</v>
      </c>
      <c r="D644" s="130" t="s">
        <v>1647</v>
      </c>
    </row>
    <row r="645" spans="1:4" hidden="1">
      <c r="A645" s="135"/>
      <c r="B645" s="137" t="s">
        <v>1648</v>
      </c>
      <c r="C645" s="130" t="s">
        <v>1606</v>
      </c>
      <c r="D645" s="130" t="s">
        <v>1649</v>
      </c>
    </row>
    <row r="646" spans="1:4" hidden="1">
      <c r="A646" s="135"/>
      <c r="B646" s="137" t="s">
        <v>1650</v>
      </c>
      <c r="C646" s="130" t="s">
        <v>1606</v>
      </c>
      <c r="D646" s="130" t="s">
        <v>1651</v>
      </c>
    </row>
    <row r="647" spans="1:4" hidden="1">
      <c r="A647" s="135"/>
      <c r="B647" s="137" t="s">
        <v>1652</v>
      </c>
      <c r="C647" s="130" t="s">
        <v>1606</v>
      </c>
      <c r="D647" s="130" t="s">
        <v>1653</v>
      </c>
    </row>
    <row r="648" spans="1:4" hidden="1">
      <c r="A648" s="135"/>
      <c r="B648" s="137" t="s">
        <v>1654</v>
      </c>
      <c r="C648" s="130" t="s">
        <v>1606</v>
      </c>
      <c r="D648" s="130" t="s">
        <v>1655</v>
      </c>
    </row>
    <row r="649" spans="1:4" hidden="1">
      <c r="A649" s="135"/>
      <c r="B649" s="137" t="s">
        <v>1656</v>
      </c>
      <c r="C649" s="130" t="s">
        <v>1606</v>
      </c>
      <c r="D649" s="130" t="s">
        <v>1657</v>
      </c>
    </row>
    <row r="650" spans="1:4" hidden="1">
      <c r="A650" s="135"/>
      <c r="B650" s="137" t="s">
        <v>1658</v>
      </c>
      <c r="C650" s="130" t="s">
        <v>1606</v>
      </c>
      <c r="D650" s="130" t="s">
        <v>1659</v>
      </c>
    </row>
    <row r="651" spans="1:4" hidden="1">
      <c r="A651" s="135"/>
      <c r="B651" s="137" t="s">
        <v>1660</v>
      </c>
      <c r="C651" s="130" t="s">
        <v>1606</v>
      </c>
      <c r="D651" s="130" t="s">
        <v>1661</v>
      </c>
    </row>
    <row r="652" spans="1:4" hidden="1">
      <c r="A652" s="135"/>
      <c r="B652" s="137" t="s">
        <v>1662</v>
      </c>
      <c r="C652" s="130" t="s">
        <v>1606</v>
      </c>
      <c r="D652" s="130" t="s">
        <v>1663</v>
      </c>
    </row>
    <row r="653" spans="1:4" hidden="1">
      <c r="A653" s="135"/>
      <c r="B653" s="137" t="s">
        <v>1664</v>
      </c>
      <c r="C653" s="130" t="s">
        <v>1606</v>
      </c>
      <c r="D653" s="130" t="s">
        <v>1665</v>
      </c>
    </row>
    <row r="654" spans="1:4" hidden="1">
      <c r="A654" s="135"/>
      <c r="B654" s="137" t="s">
        <v>1666</v>
      </c>
      <c r="C654" s="130" t="s">
        <v>1606</v>
      </c>
      <c r="D654" s="130" t="s">
        <v>1667</v>
      </c>
    </row>
    <row r="655" spans="1:4" hidden="1">
      <c r="A655" s="135"/>
      <c r="B655" s="137" t="s">
        <v>1668</v>
      </c>
      <c r="C655" s="130" t="s">
        <v>1606</v>
      </c>
      <c r="D655" s="130" t="s">
        <v>1524</v>
      </c>
    </row>
    <row r="656" spans="1:4" hidden="1">
      <c r="A656" s="135"/>
      <c r="B656" s="137" t="s">
        <v>1669</v>
      </c>
      <c r="C656" s="130" t="s">
        <v>1606</v>
      </c>
      <c r="D656" s="130" t="s">
        <v>1670</v>
      </c>
    </row>
    <row r="657" spans="1:4" hidden="1">
      <c r="A657" s="135"/>
      <c r="B657" s="137" t="s">
        <v>1671</v>
      </c>
      <c r="C657" s="130" t="s">
        <v>1606</v>
      </c>
      <c r="D657" s="130" t="s">
        <v>1672</v>
      </c>
    </row>
    <row r="658" spans="1:4" hidden="1">
      <c r="A658" s="135"/>
      <c r="B658" s="137" t="s">
        <v>1673</v>
      </c>
      <c r="C658" s="130" t="s">
        <v>1606</v>
      </c>
      <c r="D658" s="130" t="s">
        <v>1674</v>
      </c>
    </row>
    <row r="659" spans="1:4" hidden="1">
      <c r="A659" s="135"/>
      <c r="B659" s="137" t="s">
        <v>1675</v>
      </c>
      <c r="C659" s="130" t="s">
        <v>1606</v>
      </c>
      <c r="D659" s="130" t="s">
        <v>1676</v>
      </c>
    </row>
    <row r="660" spans="1:4" hidden="1">
      <c r="A660" s="135"/>
      <c r="B660" s="137" t="s">
        <v>1677</v>
      </c>
      <c r="C660" s="130" t="s">
        <v>1606</v>
      </c>
      <c r="D660" s="130" t="s">
        <v>1678</v>
      </c>
    </row>
    <row r="661" spans="1:4" hidden="1">
      <c r="A661" s="135"/>
      <c r="B661" s="137" t="s">
        <v>1679</v>
      </c>
      <c r="C661" s="130" t="s">
        <v>1606</v>
      </c>
      <c r="D661" s="130" t="s">
        <v>1680</v>
      </c>
    </row>
    <row r="662" spans="1:4" hidden="1">
      <c r="A662" s="135"/>
      <c r="B662" s="137" t="s">
        <v>1681</v>
      </c>
      <c r="C662" s="130" t="s">
        <v>1606</v>
      </c>
      <c r="D662" s="130" t="s">
        <v>1682</v>
      </c>
    </row>
    <row r="663" spans="1:4" hidden="1">
      <c r="A663" s="135"/>
      <c r="B663" s="137" t="s">
        <v>1683</v>
      </c>
      <c r="C663" s="130" t="s">
        <v>1606</v>
      </c>
      <c r="D663" s="130" t="s">
        <v>1684</v>
      </c>
    </row>
    <row r="664" spans="1:4" hidden="1">
      <c r="A664" s="135"/>
      <c r="B664" s="137" t="s">
        <v>1685</v>
      </c>
      <c r="C664" s="130" t="s">
        <v>1606</v>
      </c>
      <c r="D664" s="130" t="s">
        <v>1686</v>
      </c>
    </row>
    <row r="665" spans="1:4" hidden="1">
      <c r="A665" s="135"/>
      <c r="B665" s="137" t="s">
        <v>1687</v>
      </c>
      <c r="C665" s="130" t="s">
        <v>1606</v>
      </c>
      <c r="D665" s="130" t="s">
        <v>1688</v>
      </c>
    </row>
    <row r="666" spans="1:4" hidden="1">
      <c r="A666" s="135"/>
      <c r="B666" s="137" t="s">
        <v>1689</v>
      </c>
      <c r="C666" s="130" t="s">
        <v>1606</v>
      </c>
      <c r="D666" s="130" t="s">
        <v>1690</v>
      </c>
    </row>
    <row r="667" spans="1:4" hidden="1">
      <c r="A667" s="135"/>
      <c r="B667" s="137" t="s">
        <v>1691</v>
      </c>
      <c r="C667" s="130" t="s">
        <v>1606</v>
      </c>
      <c r="D667" s="130" t="s">
        <v>1692</v>
      </c>
    </row>
    <row r="668" spans="1:4" hidden="1">
      <c r="A668" s="135"/>
      <c r="B668" s="137" t="s">
        <v>1693</v>
      </c>
      <c r="C668" s="130" t="s">
        <v>1606</v>
      </c>
      <c r="D668" s="130" t="s">
        <v>1694</v>
      </c>
    </row>
    <row r="669" spans="1:4" hidden="1">
      <c r="A669" s="135"/>
      <c r="B669" s="137" t="s">
        <v>1695</v>
      </c>
      <c r="C669" s="130" t="s">
        <v>1606</v>
      </c>
      <c r="D669" s="130" t="s">
        <v>1696</v>
      </c>
    </row>
    <row r="670" spans="1:4" hidden="1">
      <c r="A670" s="135"/>
      <c r="B670" s="137" t="s">
        <v>1697</v>
      </c>
      <c r="C670" s="130" t="s">
        <v>1606</v>
      </c>
      <c r="D670" s="130" t="s">
        <v>1698</v>
      </c>
    </row>
    <row r="671" spans="1:4" hidden="1">
      <c r="A671" s="135"/>
      <c r="B671" s="137" t="s">
        <v>1699</v>
      </c>
      <c r="C671" s="130" t="s">
        <v>1606</v>
      </c>
      <c r="D671" s="130" t="s">
        <v>1700</v>
      </c>
    </row>
    <row r="672" spans="1:4" hidden="1">
      <c r="A672" s="135"/>
      <c r="B672" s="137" t="s">
        <v>1701</v>
      </c>
      <c r="C672" s="130" t="s">
        <v>1606</v>
      </c>
      <c r="D672" s="130" t="s">
        <v>1702</v>
      </c>
    </row>
    <row r="673" spans="1:4" hidden="1">
      <c r="A673" s="135"/>
      <c r="B673" s="137" t="s">
        <v>1703</v>
      </c>
      <c r="C673" s="130" t="s">
        <v>1606</v>
      </c>
      <c r="D673" s="130" t="s">
        <v>1704</v>
      </c>
    </row>
    <row r="674" spans="1:4" hidden="1">
      <c r="A674" s="135"/>
      <c r="B674" s="137" t="s">
        <v>1705</v>
      </c>
      <c r="C674" s="130" t="s">
        <v>1606</v>
      </c>
      <c r="D674" s="130" t="s">
        <v>1706</v>
      </c>
    </row>
    <row r="675" spans="1:4" hidden="1">
      <c r="A675" s="135"/>
      <c r="B675" s="137" t="s">
        <v>1707</v>
      </c>
      <c r="C675" s="130" t="s">
        <v>1606</v>
      </c>
      <c r="D675" s="130" t="s">
        <v>1708</v>
      </c>
    </row>
    <row r="676" spans="1:4" hidden="1">
      <c r="A676" s="135"/>
      <c r="B676" s="137" t="s">
        <v>1709</v>
      </c>
      <c r="C676" s="130" t="s">
        <v>1606</v>
      </c>
      <c r="D676" s="130" t="s">
        <v>1710</v>
      </c>
    </row>
    <row r="677" spans="1:4" hidden="1">
      <c r="A677" s="135"/>
      <c r="B677" s="137" t="s">
        <v>1711</v>
      </c>
      <c r="C677" s="130" t="s">
        <v>1606</v>
      </c>
      <c r="D677" s="130" t="s">
        <v>1712</v>
      </c>
    </row>
    <row r="678" spans="1:4" hidden="1">
      <c r="A678" s="135"/>
      <c r="B678" s="137" t="s">
        <v>1713</v>
      </c>
      <c r="C678" s="130" t="s">
        <v>1606</v>
      </c>
      <c r="D678" s="130" t="s">
        <v>1714</v>
      </c>
    </row>
    <row r="679" spans="1:4" hidden="1">
      <c r="A679" s="135"/>
      <c r="B679" s="137" t="s">
        <v>1715</v>
      </c>
      <c r="C679" s="130" t="s">
        <v>1606</v>
      </c>
      <c r="D679" s="130" t="s">
        <v>1716</v>
      </c>
    </row>
    <row r="680" spans="1:4" hidden="1">
      <c r="A680" s="135"/>
      <c r="B680" s="137" t="s">
        <v>1717</v>
      </c>
      <c r="C680" s="130" t="s">
        <v>1606</v>
      </c>
      <c r="D680" s="130" t="s">
        <v>1718</v>
      </c>
    </row>
    <row r="681" spans="1:4" hidden="1">
      <c r="A681" s="135"/>
      <c r="B681" s="137" t="s">
        <v>1719</v>
      </c>
      <c r="C681" s="130" t="s">
        <v>1606</v>
      </c>
      <c r="D681" s="130" t="s">
        <v>1720</v>
      </c>
    </row>
    <row r="682" spans="1:4" hidden="1">
      <c r="A682" s="135"/>
      <c r="B682" s="137" t="s">
        <v>1721</v>
      </c>
      <c r="C682" s="130" t="s">
        <v>1606</v>
      </c>
      <c r="D682" s="130" t="s">
        <v>1722</v>
      </c>
    </row>
    <row r="683" spans="1:4" hidden="1">
      <c r="A683" s="135"/>
      <c r="B683" s="137" t="s">
        <v>1723</v>
      </c>
      <c r="C683" s="130" t="s">
        <v>1606</v>
      </c>
      <c r="D683" s="130" t="s">
        <v>1724</v>
      </c>
    </row>
    <row r="684" spans="1:4" hidden="1">
      <c r="A684" s="135"/>
      <c r="B684" s="137" t="s">
        <v>1725</v>
      </c>
      <c r="C684" s="130" t="s">
        <v>1606</v>
      </c>
      <c r="D684" s="130" t="s">
        <v>1726</v>
      </c>
    </row>
    <row r="685" spans="1:4" hidden="1">
      <c r="A685" s="135"/>
      <c r="B685" s="137" t="s">
        <v>1727</v>
      </c>
      <c r="C685" s="130" t="s">
        <v>1606</v>
      </c>
      <c r="D685" s="130" t="s">
        <v>1728</v>
      </c>
    </row>
    <row r="686" spans="1:4" hidden="1">
      <c r="A686" s="135"/>
      <c r="B686" s="137" t="s">
        <v>1729</v>
      </c>
      <c r="C686" s="130" t="s">
        <v>1606</v>
      </c>
      <c r="D686" s="130" t="s">
        <v>1730</v>
      </c>
    </row>
    <row r="687" spans="1:4" hidden="1">
      <c r="A687" s="135"/>
      <c r="B687" s="137" t="s">
        <v>1731</v>
      </c>
      <c r="C687" s="130" t="s">
        <v>1606</v>
      </c>
      <c r="D687" s="130" t="s">
        <v>1732</v>
      </c>
    </row>
    <row r="688" spans="1:4" hidden="1">
      <c r="A688" s="135"/>
      <c r="B688" s="137" t="s">
        <v>1733</v>
      </c>
      <c r="C688" s="130" t="s">
        <v>1606</v>
      </c>
      <c r="D688" s="130" t="s">
        <v>1734</v>
      </c>
    </row>
    <row r="689" spans="1:4" hidden="1">
      <c r="A689" s="135"/>
      <c r="B689" s="137" t="s">
        <v>1735</v>
      </c>
      <c r="C689" s="130" t="s">
        <v>1606</v>
      </c>
      <c r="D689" s="130" t="s">
        <v>1736</v>
      </c>
    </row>
    <row r="690" spans="1:4" hidden="1">
      <c r="A690" s="135"/>
      <c r="B690" s="137" t="s">
        <v>1737</v>
      </c>
      <c r="C690" s="130" t="s">
        <v>1606</v>
      </c>
      <c r="D690" s="130" t="s">
        <v>1738</v>
      </c>
    </row>
    <row r="691" spans="1:4" hidden="1">
      <c r="A691" s="135"/>
      <c r="B691" s="137" t="s">
        <v>1739</v>
      </c>
      <c r="C691" s="130" t="s">
        <v>1606</v>
      </c>
      <c r="D691" s="130" t="s">
        <v>1740</v>
      </c>
    </row>
    <row r="692" spans="1:4" hidden="1">
      <c r="A692" s="135"/>
      <c r="B692" s="137" t="s">
        <v>1741</v>
      </c>
      <c r="C692" s="130" t="s">
        <v>1606</v>
      </c>
      <c r="D692" s="130" t="s">
        <v>1742</v>
      </c>
    </row>
    <row r="693" spans="1:4" hidden="1">
      <c r="A693" s="135"/>
      <c r="B693" s="137" t="s">
        <v>1743</v>
      </c>
      <c r="C693" s="130" t="s">
        <v>1606</v>
      </c>
      <c r="D693" s="130" t="s">
        <v>1744</v>
      </c>
    </row>
    <row r="694" spans="1:4" hidden="1">
      <c r="A694" s="135"/>
      <c r="B694" s="137" t="s">
        <v>1745</v>
      </c>
      <c r="C694" s="130" t="s">
        <v>1606</v>
      </c>
      <c r="D694" s="130" t="s">
        <v>1746</v>
      </c>
    </row>
    <row r="695" spans="1:4" hidden="1">
      <c r="A695" s="135"/>
      <c r="B695" s="137" t="s">
        <v>1747</v>
      </c>
      <c r="C695" s="130" t="s">
        <v>1606</v>
      </c>
      <c r="D695" s="130" t="s">
        <v>1748</v>
      </c>
    </row>
    <row r="696" spans="1:4" hidden="1">
      <c r="A696" s="135"/>
      <c r="B696" s="137" t="s">
        <v>1749</v>
      </c>
      <c r="C696" s="130" t="s">
        <v>1606</v>
      </c>
      <c r="D696" s="130" t="s">
        <v>1750</v>
      </c>
    </row>
    <row r="697" spans="1:4" hidden="1">
      <c r="A697" s="135"/>
      <c r="B697" s="137" t="s">
        <v>1751</v>
      </c>
      <c r="C697" s="130" t="s">
        <v>1606</v>
      </c>
      <c r="D697" s="130" t="s">
        <v>1752</v>
      </c>
    </row>
    <row r="698" spans="1:4" hidden="1">
      <c r="A698" s="135"/>
      <c r="B698" s="137" t="s">
        <v>1753</v>
      </c>
      <c r="C698" s="130" t="s">
        <v>1606</v>
      </c>
      <c r="D698" s="130" t="s">
        <v>1754</v>
      </c>
    </row>
    <row r="699" spans="1:4" hidden="1">
      <c r="A699" s="135"/>
      <c r="B699" s="137" t="s">
        <v>1755</v>
      </c>
      <c r="C699" s="130" t="s">
        <v>1606</v>
      </c>
      <c r="D699" s="130" t="s">
        <v>1756</v>
      </c>
    </row>
    <row r="700" spans="1:4" hidden="1">
      <c r="A700" s="135"/>
      <c r="B700" s="137" t="s">
        <v>1757</v>
      </c>
      <c r="C700" s="130" t="s">
        <v>1606</v>
      </c>
      <c r="D700" s="130" t="s">
        <v>1758</v>
      </c>
    </row>
    <row r="701" spans="1:4" hidden="1">
      <c r="A701" s="135"/>
      <c r="B701" s="137" t="s">
        <v>1759</v>
      </c>
      <c r="C701" s="130" t="s">
        <v>1606</v>
      </c>
      <c r="D701" s="130" t="s">
        <v>1760</v>
      </c>
    </row>
    <row r="702" spans="1:4" hidden="1">
      <c r="A702" s="135"/>
      <c r="B702" s="137" t="s">
        <v>1761</v>
      </c>
      <c r="C702" s="130" t="s">
        <v>1606</v>
      </c>
      <c r="D702" s="130" t="s">
        <v>1762</v>
      </c>
    </row>
    <row r="703" spans="1:4" hidden="1">
      <c r="A703" s="135"/>
      <c r="B703" s="137" t="s">
        <v>1763</v>
      </c>
      <c r="C703" s="130" t="s">
        <v>1606</v>
      </c>
      <c r="D703" s="130" t="s">
        <v>1764</v>
      </c>
    </row>
    <row r="704" spans="1:4" hidden="1">
      <c r="A704" s="135"/>
      <c r="B704" s="137" t="s">
        <v>1765</v>
      </c>
      <c r="C704" s="130" t="s">
        <v>1606</v>
      </c>
      <c r="D704" s="130" t="s">
        <v>1766</v>
      </c>
    </row>
    <row r="705" spans="1:4" hidden="1">
      <c r="A705" s="135"/>
      <c r="B705" s="137" t="s">
        <v>1767</v>
      </c>
      <c r="C705" s="130" t="s">
        <v>1606</v>
      </c>
      <c r="D705" s="130" t="s">
        <v>1768</v>
      </c>
    </row>
    <row r="706" spans="1:4" hidden="1">
      <c r="A706" s="135"/>
      <c r="B706" s="137" t="s">
        <v>1769</v>
      </c>
      <c r="C706" s="130" t="s">
        <v>1606</v>
      </c>
      <c r="D706" s="130" t="s">
        <v>1770</v>
      </c>
    </row>
    <row r="707" spans="1:4" hidden="1">
      <c r="A707" s="135"/>
      <c r="B707" s="137" t="s">
        <v>1771</v>
      </c>
      <c r="C707" s="130" t="s">
        <v>1606</v>
      </c>
      <c r="D707" s="130" t="s">
        <v>1772</v>
      </c>
    </row>
    <row r="708" spans="1:4" hidden="1">
      <c r="A708" s="135"/>
      <c r="B708" s="137" t="s">
        <v>1773</v>
      </c>
      <c r="C708" s="130" t="s">
        <v>1606</v>
      </c>
      <c r="D708" s="130" t="s">
        <v>1774</v>
      </c>
    </row>
    <row r="709" spans="1:4" hidden="1">
      <c r="A709" s="135"/>
      <c r="B709" s="137" t="s">
        <v>1775</v>
      </c>
      <c r="C709" s="130" t="s">
        <v>1606</v>
      </c>
      <c r="D709" s="130" t="s">
        <v>1776</v>
      </c>
    </row>
    <row r="710" spans="1:4" hidden="1">
      <c r="A710" s="135"/>
      <c r="B710" s="137" t="s">
        <v>1777</v>
      </c>
      <c r="C710" s="130" t="s">
        <v>1606</v>
      </c>
      <c r="D710" s="130" t="s">
        <v>1778</v>
      </c>
    </row>
    <row r="711" spans="1:4" hidden="1">
      <c r="A711" s="135"/>
      <c r="B711" s="137" t="s">
        <v>1779</v>
      </c>
      <c r="C711" s="130" t="s">
        <v>1606</v>
      </c>
      <c r="D711" s="130" t="s">
        <v>1780</v>
      </c>
    </row>
    <row r="712" spans="1:4" hidden="1">
      <c r="A712" s="135"/>
      <c r="B712" s="137" t="s">
        <v>1781</v>
      </c>
      <c r="C712" s="130" t="s">
        <v>1606</v>
      </c>
      <c r="D712" s="130" t="s">
        <v>1782</v>
      </c>
    </row>
    <row r="713" spans="1:4" hidden="1">
      <c r="A713" s="135"/>
      <c r="B713" s="137" t="s">
        <v>1783</v>
      </c>
      <c r="C713" s="130" t="s">
        <v>1606</v>
      </c>
      <c r="D713" s="130" t="s">
        <v>1784</v>
      </c>
    </row>
    <row r="714" spans="1:4" hidden="1">
      <c r="A714" s="135"/>
      <c r="B714" s="137" t="s">
        <v>1785</v>
      </c>
      <c r="C714" s="130" t="s">
        <v>1606</v>
      </c>
      <c r="D714" s="130" t="s">
        <v>1786</v>
      </c>
    </row>
    <row r="715" spans="1:4" hidden="1">
      <c r="A715" s="135"/>
      <c r="B715" s="137" t="s">
        <v>1787</v>
      </c>
      <c r="C715" s="130" t="s">
        <v>1788</v>
      </c>
      <c r="D715" s="130" t="s">
        <v>1788</v>
      </c>
    </row>
    <row r="716" spans="1:4" hidden="1">
      <c r="A716" s="135"/>
      <c r="B716" s="137" t="s">
        <v>1789</v>
      </c>
      <c r="C716" s="130" t="s">
        <v>1788</v>
      </c>
      <c r="D716" s="130" t="s">
        <v>1790</v>
      </c>
    </row>
    <row r="717" spans="1:4" hidden="1">
      <c r="A717" s="135"/>
      <c r="B717" s="137" t="s">
        <v>1791</v>
      </c>
      <c r="C717" s="130" t="s">
        <v>1788</v>
      </c>
      <c r="D717" s="130" t="s">
        <v>1792</v>
      </c>
    </row>
    <row r="718" spans="1:4" hidden="1">
      <c r="A718" s="135"/>
      <c r="B718" s="137" t="s">
        <v>1793</v>
      </c>
      <c r="C718" s="130" t="s">
        <v>1788</v>
      </c>
      <c r="D718" s="130" t="s">
        <v>1794</v>
      </c>
    </row>
    <row r="719" spans="1:4" hidden="1">
      <c r="A719" s="135"/>
      <c r="B719" s="137" t="s">
        <v>1795</v>
      </c>
      <c r="C719" s="130" t="s">
        <v>1788</v>
      </c>
      <c r="D719" s="130" t="s">
        <v>1796</v>
      </c>
    </row>
    <row r="720" spans="1:4" hidden="1">
      <c r="A720" s="135"/>
      <c r="B720" s="137" t="s">
        <v>1797</v>
      </c>
      <c r="C720" s="130" t="s">
        <v>1788</v>
      </c>
      <c r="D720" s="130" t="s">
        <v>1798</v>
      </c>
    </row>
    <row r="721" spans="1:4" hidden="1">
      <c r="A721" s="135"/>
      <c r="B721" s="137" t="s">
        <v>1799</v>
      </c>
      <c r="C721" s="130" t="s">
        <v>1788</v>
      </c>
      <c r="D721" s="130" t="s">
        <v>1800</v>
      </c>
    </row>
    <row r="722" spans="1:4" hidden="1">
      <c r="A722" s="135"/>
      <c r="B722" s="137" t="s">
        <v>1801</v>
      </c>
      <c r="C722" s="130" t="s">
        <v>1788</v>
      </c>
      <c r="D722" s="130" t="s">
        <v>1802</v>
      </c>
    </row>
    <row r="723" spans="1:4" hidden="1">
      <c r="A723" s="135"/>
      <c r="B723" s="137" t="s">
        <v>1803</v>
      </c>
      <c r="C723" s="130" t="s">
        <v>1788</v>
      </c>
      <c r="D723" s="130" t="s">
        <v>1804</v>
      </c>
    </row>
    <row r="724" spans="1:4" hidden="1">
      <c r="A724" s="135"/>
      <c r="B724" s="137" t="s">
        <v>1805</v>
      </c>
      <c r="C724" s="130" t="s">
        <v>1788</v>
      </c>
      <c r="D724" s="130" t="s">
        <v>1806</v>
      </c>
    </row>
    <row r="725" spans="1:4" hidden="1">
      <c r="A725" s="135"/>
      <c r="B725" s="137" t="s">
        <v>1807</v>
      </c>
      <c r="C725" s="130" t="s">
        <v>1788</v>
      </c>
      <c r="D725" s="130" t="s">
        <v>1808</v>
      </c>
    </row>
    <row r="726" spans="1:4" hidden="1">
      <c r="A726" s="135"/>
      <c r="B726" s="137" t="s">
        <v>1809</v>
      </c>
      <c r="C726" s="130" t="s">
        <v>1788</v>
      </c>
      <c r="D726" s="130" t="s">
        <v>1810</v>
      </c>
    </row>
    <row r="727" spans="1:4" hidden="1">
      <c r="A727" s="135"/>
      <c r="B727" s="137" t="s">
        <v>1811</v>
      </c>
      <c r="C727" s="130" t="s">
        <v>1788</v>
      </c>
      <c r="D727" s="130" t="s">
        <v>1812</v>
      </c>
    </row>
    <row r="728" spans="1:4" hidden="1">
      <c r="A728" s="135"/>
      <c r="B728" s="137" t="s">
        <v>1813</v>
      </c>
      <c r="C728" s="130" t="s">
        <v>1788</v>
      </c>
      <c r="D728" s="130" t="s">
        <v>1814</v>
      </c>
    </row>
    <row r="729" spans="1:4" hidden="1">
      <c r="A729" s="135"/>
      <c r="B729" s="137" t="s">
        <v>1815</v>
      </c>
      <c r="C729" s="130" t="s">
        <v>1788</v>
      </c>
      <c r="D729" s="130" t="s">
        <v>1816</v>
      </c>
    </row>
    <row r="730" spans="1:4" hidden="1">
      <c r="A730" s="135"/>
      <c r="B730" s="137" t="s">
        <v>1817</v>
      </c>
      <c r="C730" s="130" t="s">
        <v>1788</v>
      </c>
      <c r="D730" s="130" t="s">
        <v>1818</v>
      </c>
    </row>
    <row r="731" spans="1:4" hidden="1">
      <c r="A731" s="135"/>
      <c r="B731" s="137" t="s">
        <v>1819</v>
      </c>
      <c r="C731" s="130" t="s">
        <v>1788</v>
      </c>
      <c r="D731" s="130" t="s">
        <v>1820</v>
      </c>
    </row>
    <row r="732" spans="1:4" hidden="1">
      <c r="A732" s="135"/>
      <c r="B732" s="137" t="s">
        <v>1821</v>
      </c>
      <c r="C732" s="130" t="s">
        <v>1788</v>
      </c>
      <c r="D732" s="130" t="s">
        <v>1822</v>
      </c>
    </row>
    <row r="733" spans="1:4" hidden="1">
      <c r="A733" s="135"/>
      <c r="B733" s="137" t="s">
        <v>1823</v>
      </c>
      <c r="C733" s="130" t="s">
        <v>1788</v>
      </c>
      <c r="D733" s="130" t="s">
        <v>1824</v>
      </c>
    </row>
    <row r="734" spans="1:4" hidden="1">
      <c r="A734" s="135"/>
      <c r="B734" s="137" t="s">
        <v>1825</v>
      </c>
      <c r="C734" s="130" t="s">
        <v>1788</v>
      </c>
      <c r="D734" s="130" t="s">
        <v>1826</v>
      </c>
    </row>
    <row r="735" spans="1:4" hidden="1">
      <c r="A735" s="135"/>
      <c r="B735" s="137" t="s">
        <v>1827</v>
      </c>
      <c r="C735" s="130" t="s">
        <v>1788</v>
      </c>
      <c r="D735" s="130" t="s">
        <v>1828</v>
      </c>
    </row>
    <row r="736" spans="1:4" hidden="1">
      <c r="A736" s="135"/>
      <c r="B736" s="137" t="s">
        <v>1829</v>
      </c>
      <c r="C736" s="130" t="s">
        <v>1788</v>
      </c>
      <c r="D736" s="130" t="s">
        <v>1830</v>
      </c>
    </row>
    <row r="737" spans="1:4" hidden="1">
      <c r="A737" s="135"/>
      <c r="B737" s="137" t="s">
        <v>1831</v>
      </c>
      <c r="C737" s="130" t="s">
        <v>1788</v>
      </c>
      <c r="D737" s="130" t="s">
        <v>1832</v>
      </c>
    </row>
    <row r="738" spans="1:4" hidden="1">
      <c r="A738" s="135"/>
      <c r="B738" s="137" t="s">
        <v>1833</v>
      </c>
      <c r="C738" s="130" t="s">
        <v>1788</v>
      </c>
      <c r="D738" s="130" t="s">
        <v>1834</v>
      </c>
    </row>
    <row r="739" spans="1:4" hidden="1">
      <c r="A739" s="135"/>
      <c r="B739" s="137" t="s">
        <v>1835</v>
      </c>
      <c r="C739" s="130" t="s">
        <v>1788</v>
      </c>
      <c r="D739" s="130" t="s">
        <v>1836</v>
      </c>
    </row>
    <row r="740" spans="1:4" hidden="1">
      <c r="A740" s="135"/>
      <c r="B740" s="137" t="s">
        <v>1837</v>
      </c>
      <c r="C740" s="130" t="s">
        <v>1788</v>
      </c>
      <c r="D740" s="130" t="s">
        <v>1838</v>
      </c>
    </row>
    <row r="741" spans="1:4" hidden="1">
      <c r="A741" s="135"/>
      <c r="B741" s="137" t="s">
        <v>1839</v>
      </c>
      <c r="C741" s="130" t="s">
        <v>1788</v>
      </c>
      <c r="D741" s="130" t="s">
        <v>1840</v>
      </c>
    </row>
    <row r="742" spans="1:4" hidden="1">
      <c r="A742" s="135"/>
      <c r="B742" s="137" t="s">
        <v>1841</v>
      </c>
      <c r="C742" s="130" t="s">
        <v>1788</v>
      </c>
      <c r="D742" s="130" t="s">
        <v>1842</v>
      </c>
    </row>
    <row r="743" spans="1:4" hidden="1">
      <c r="A743" s="135"/>
      <c r="B743" s="137" t="s">
        <v>1843</v>
      </c>
      <c r="C743" s="130" t="s">
        <v>1788</v>
      </c>
      <c r="D743" s="130" t="s">
        <v>1844</v>
      </c>
    </row>
    <row r="744" spans="1:4" hidden="1">
      <c r="A744" s="135"/>
      <c r="B744" s="137" t="s">
        <v>1845</v>
      </c>
      <c r="C744" s="130" t="s">
        <v>1788</v>
      </c>
      <c r="D744" s="130" t="s">
        <v>1846</v>
      </c>
    </row>
    <row r="745" spans="1:4" hidden="1">
      <c r="A745" s="135"/>
      <c r="B745" s="137" t="s">
        <v>1847</v>
      </c>
      <c r="C745" s="130" t="s">
        <v>1788</v>
      </c>
      <c r="D745" s="130" t="s">
        <v>1848</v>
      </c>
    </row>
    <row r="746" spans="1:4" hidden="1">
      <c r="A746" s="135"/>
      <c r="B746" s="137" t="s">
        <v>1849</v>
      </c>
      <c r="C746" s="130" t="s">
        <v>1788</v>
      </c>
      <c r="D746" s="130" t="s">
        <v>1850</v>
      </c>
    </row>
    <row r="747" spans="1:4" hidden="1">
      <c r="A747" s="135"/>
      <c r="B747" s="137" t="s">
        <v>1851</v>
      </c>
      <c r="C747" s="130" t="s">
        <v>1788</v>
      </c>
      <c r="D747" s="130" t="s">
        <v>1852</v>
      </c>
    </row>
    <row r="748" spans="1:4" hidden="1">
      <c r="A748" s="135"/>
      <c r="B748" s="137" t="s">
        <v>1853</v>
      </c>
      <c r="C748" s="130" t="s">
        <v>1788</v>
      </c>
      <c r="D748" s="130" t="s">
        <v>1854</v>
      </c>
    </row>
    <row r="749" spans="1:4" hidden="1">
      <c r="A749" s="135"/>
      <c r="B749" s="137" t="s">
        <v>1855</v>
      </c>
      <c r="C749" s="130" t="s">
        <v>1788</v>
      </c>
      <c r="D749" s="130" t="s">
        <v>1856</v>
      </c>
    </row>
    <row r="750" spans="1:4" hidden="1">
      <c r="A750" s="135"/>
      <c r="B750" s="137" t="s">
        <v>1857</v>
      </c>
      <c r="C750" s="130" t="s">
        <v>1788</v>
      </c>
      <c r="D750" s="130" t="s">
        <v>1858</v>
      </c>
    </row>
    <row r="751" spans="1:4" hidden="1">
      <c r="A751" s="135"/>
      <c r="B751" s="137" t="s">
        <v>1859</v>
      </c>
      <c r="C751" s="130" t="s">
        <v>1788</v>
      </c>
      <c r="D751" s="130" t="s">
        <v>1860</v>
      </c>
    </row>
    <row r="752" spans="1:4" hidden="1">
      <c r="A752" s="135"/>
      <c r="B752" s="137" t="s">
        <v>1861</v>
      </c>
      <c r="C752" s="130" t="s">
        <v>1788</v>
      </c>
      <c r="D752" s="130" t="s">
        <v>1862</v>
      </c>
    </row>
    <row r="753" spans="1:4" hidden="1">
      <c r="A753" s="135"/>
      <c r="B753" s="137" t="s">
        <v>1863</v>
      </c>
      <c r="C753" s="130" t="s">
        <v>1788</v>
      </c>
      <c r="D753" s="130" t="s">
        <v>1864</v>
      </c>
    </row>
    <row r="754" spans="1:4" hidden="1">
      <c r="A754" s="135"/>
      <c r="B754" s="137" t="s">
        <v>1865</v>
      </c>
      <c r="C754" s="130" t="s">
        <v>1788</v>
      </c>
      <c r="D754" s="130" t="s">
        <v>1866</v>
      </c>
    </row>
    <row r="755" spans="1:4" hidden="1">
      <c r="A755" s="135"/>
      <c r="B755" s="137" t="s">
        <v>1867</v>
      </c>
      <c r="C755" s="130" t="s">
        <v>1788</v>
      </c>
      <c r="D755" s="130" t="s">
        <v>1868</v>
      </c>
    </row>
    <row r="756" spans="1:4" hidden="1">
      <c r="A756" s="135"/>
      <c r="B756" s="137" t="s">
        <v>1869</v>
      </c>
      <c r="C756" s="130" t="s">
        <v>1788</v>
      </c>
      <c r="D756" s="130" t="s">
        <v>1870</v>
      </c>
    </row>
    <row r="757" spans="1:4" hidden="1">
      <c r="A757" s="135"/>
      <c r="B757" s="137" t="s">
        <v>1871</v>
      </c>
      <c r="C757" s="130" t="s">
        <v>1788</v>
      </c>
      <c r="D757" s="130" t="s">
        <v>1872</v>
      </c>
    </row>
    <row r="758" spans="1:4" hidden="1">
      <c r="A758" s="135"/>
      <c r="B758" s="137" t="s">
        <v>1873</v>
      </c>
      <c r="C758" s="130" t="s">
        <v>1788</v>
      </c>
      <c r="D758" s="130" t="s">
        <v>1874</v>
      </c>
    </row>
    <row r="759" spans="1:4" hidden="1">
      <c r="A759" s="135"/>
      <c r="B759" s="137" t="s">
        <v>1875</v>
      </c>
      <c r="C759" s="130" t="s">
        <v>1788</v>
      </c>
      <c r="D759" s="130" t="s">
        <v>1876</v>
      </c>
    </row>
    <row r="760" spans="1:4" hidden="1">
      <c r="A760" s="135"/>
      <c r="B760" s="137" t="s">
        <v>1877</v>
      </c>
      <c r="C760" s="130" t="s">
        <v>1788</v>
      </c>
      <c r="D760" s="130" t="s">
        <v>1878</v>
      </c>
    </row>
    <row r="761" spans="1:4" hidden="1">
      <c r="A761" s="135"/>
      <c r="B761" s="137" t="s">
        <v>1879</v>
      </c>
      <c r="C761" s="130" t="s">
        <v>1788</v>
      </c>
      <c r="D761" s="130" t="s">
        <v>1880</v>
      </c>
    </row>
    <row r="762" spans="1:4" hidden="1">
      <c r="A762" s="135"/>
      <c r="B762" s="137" t="s">
        <v>1881</v>
      </c>
      <c r="C762" s="130" t="s">
        <v>1788</v>
      </c>
      <c r="D762" s="130" t="s">
        <v>1882</v>
      </c>
    </row>
    <row r="763" spans="1:4" hidden="1">
      <c r="A763" s="135"/>
      <c r="B763" s="137" t="s">
        <v>1883</v>
      </c>
      <c r="C763" s="130" t="s">
        <v>1788</v>
      </c>
      <c r="D763" s="130" t="s">
        <v>1884</v>
      </c>
    </row>
    <row r="764" spans="1:4" hidden="1">
      <c r="A764" s="135"/>
      <c r="B764" s="137" t="s">
        <v>1885</v>
      </c>
      <c r="C764" s="130" t="s">
        <v>1788</v>
      </c>
      <c r="D764" s="130" t="s">
        <v>1886</v>
      </c>
    </row>
    <row r="765" spans="1:4" hidden="1">
      <c r="A765" s="135"/>
      <c r="B765" s="137" t="s">
        <v>1887</v>
      </c>
      <c r="C765" s="130" t="s">
        <v>1788</v>
      </c>
      <c r="D765" s="130" t="s">
        <v>1888</v>
      </c>
    </row>
    <row r="766" spans="1:4" hidden="1">
      <c r="A766" s="135"/>
      <c r="B766" s="137" t="s">
        <v>1889</v>
      </c>
      <c r="C766" s="130" t="s">
        <v>1788</v>
      </c>
      <c r="D766" s="130" t="s">
        <v>1890</v>
      </c>
    </row>
    <row r="767" spans="1:4" hidden="1">
      <c r="A767" s="135"/>
      <c r="B767" s="137" t="s">
        <v>1891</v>
      </c>
      <c r="C767" s="130" t="s">
        <v>1788</v>
      </c>
      <c r="D767" s="130" t="s">
        <v>1892</v>
      </c>
    </row>
    <row r="768" spans="1:4" hidden="1">
      <c r="A768" s="135"/>
      <c r="B768" s="137" t="s">
        <v>1893</v>
      </c>
      <c r="C768" s="130" t="s">
        <v>1788</v>
      </c>
      <c r="D768" s="130" t="s">
        <v>1894</v>
      </c>
    </row>
    <row r="769" spans="1:4" hidden="1">
      <c r="A769" s="135"/>
      <c r="B769" s="137" t="s">
        <v>1895</v>
      </c>
      <c r="C769" s="130" t="s">
        <v>1788</v>
      </c>
      <c r="D769" s="130" t="s">
        <v>1896</v>
      </c>
    </row>
    <row r="770" spans="1:4" hidden="1">
      <c r="A770" s="135"/>
      <c r="B770" s="137" t="s">
        <v>1897</v>
      </c>
      <c r="C770" s="130" t="s">
        <v>1788</v>
      </c>
      <c r="D770" s="130" t="s">
        <v>1898</v>
      </c>
    </row>
    <row r="771" spans="1:4" hidden="1">
      <c r="A771" s="135"/>
      <c r="B771" s="137" t="s">
        <v>1899</v>
      </c>
      <c r="C771" s="130" t="s">
        <v>1788</v>
      </c>
      <c r="D771" s="130" t="s">
        <v>1900</v>
      </c>
    </row>
    <row r="772" spans="1:4" hidden="1">
      <c r="A772" s="135"/>
      <c r="B772" s="137" t="s">
        <v>1901</v>
      </c>
      <c r="C772" s="130" t="s">
        <v>1788</v>
      </c>
      <c r="D772" s="130" t="s">
        <v>1902</v>
      </c>
    </row>
    <row r="773" spans="1:4" hidden="1">
      <c r="A773" s="135"/>
      <c r="B773" s="137" t="s">
        <v>1903</v>
      </c>
      <c r="C773" s="130" t="s">
        <v>1788</v>
      </c>
      <c r="D773" s="130" t="s">
        <v>1904</v>
      </c>
    </row>
    <row r="774" spans="1:4" hidden="1">
      <c r="A774" s="135"/>
      <c r="B774" s="137" t="s">
        <v>1905</v>
      </c>
      <c r="C774" s="130" t="s">
        <v>1788</v>
      </c>
      <c r="D774" s="130" t="s">
        <v>1906</v>
      </c>
    </row>
    <row r="775" spans="1:4" hidden="1">
      <c r="A775" s="135"/>
      <c r="B775" s="137" t="s">
        <v>1907</v>
      </c>
      <c r="C775" s="130" t="s">
        <v>1788</v>
      </c>
      <c r="D775" s="130" t="s">
        <v>1908</v>
      </c>
    </row>
    <row r="776" spans="1:4" hidden="1">
      <c r="A776" s="135"/>
      <c r="B776" s="137" t="s">
        <v>1909</v>
      </c>
      <c r="C776" s="130" t="s">
        <v>1788</v>
      </c>
      <c r="D776" s="130" t="s">
        <v>1910</v>
      </c>
    </row>
    <row r="777" spans="1:4" hidden="1">
      <c r="A777" s="135"/>
      <c r="B777" s="137" t="s">
        <v>1911</v>
      </c>
      <c r="C777" s="130" t="s">
        <v>1788</v>
      </c>
      <c r="D777" s="130" t="s">
        <v>1912</v>
      </c>
    </row>
    <row r="778" spans="1:4" hidden="1">
      <c r="A778" s="135"/>
      <c r="B778" s="137" t="s">
        <v>1913</v>
      </c>
      <c r="C778" s="130" t="s">
        <v>1788</v>
      </c>
      <c r="D778" s="130" t="s">
        <v>1914</v>
      </c>
    </row>
    <row r="779" spans="1:4" hidden="1">
      <c r="A779" s="135"/>
      <c r="B779" s="137" t="s">
        <v>1915</v>
      </c>
      <c r="C779" s="130" t="s">
        <v>1788</v>
      </c>
      <c r="D779" s="130" t="s">
        <v>1916</v>
      </c>
    </row>
    <row r="780" spans="1:4" hidden="1">
      <c r="A780" s="135"/>
      <c r="B780" s="137" t="s">
        <v>1917</v>
      </c>
      <c r="C780" s="130" t="s">
        <v>1788</v>
      </c>
      <c r="D780" s="130" t="s">
        <v>1918</v>
      </c>
    </row>
    <row r="781" spans="1:4" hidden="1">
      <c r="A781" s="135"/>
      <c r="B781" s="137" t="s">
        <v>1919</v>
      </c>
      <c r="C781" s="130" t="s">
        <v>1788</v>
      </c>
      <c r="D781" s="130" t="s">
        <v>1920</v>
      </c>
    </row>
    <row r="782" spans="1:4" hidden="1">
      <c r="A782" s="135"/>
      <c r="B782" s="137" t="s">
        <v>1921</v>
      </c>
      <c r="C782" s="130" t="s">
        <v>1788</v>
      </c>
      <c r="D782" s="130" t="s">
        <v>1922</v>
      </c>
    </row>
    <row r="783" spans="1:4" hidden="1">
      <c r="A783" s="135"/>
      <c r="B783" s="137" t="s">
        <v>1923</v>
      </c>
      <c r="C783" s="130" t="s">
        <v>1788</v>
      </c>
      <c r="D783" s="130" t="s">
        <v>1924</v>
      </c>
    </row>
    <row r="784" spans="1:4" hidden="1">
      <c r="A784" s="135"/>
      <c r="B784" s="137" t="s">
        <v>1925</v>
      </c>
      <c r="C784" s="130" t="s">
        <v>1788</v>
      </c>
      <c r="D784" s="130" t="s">
        <v>1926</v>
      </c>
    </row>
    <row r="785" spans="1:4" hidden="1">
      <c r="A785" s="135"/>
      <c r="B785" s="137" t="s">
        <v>1927</v>
      </c>
      <c r="C785" s="130" t="s">
        <v>1788</v>
      </c>
      <c r="D785" s="130" t="s">
        <v>1928</v>
      </c>
    </row>
    <row r="786" spans="1:4" hidden="1">
      <c r="A786" s="135"/>
      <c r="B786" s="137" t="s">
        <v>1929</v>
      </c>
      <c r="C786" s="130" t="s">
        <v>1788</v>
      </c>
      <c r="D786" s="130" t="s">
        <v>1930</v>
      </c>
    </row>
    <row r="787" spans="1:4" hidden="1">
      <c r="A787" s="135"/>
      <c r="B787" s="137" t="s">
        <v>1931</v>
      </c>
      <c r="C787" s="130" t="s">
        <v>1788</v>
      </c>
      <c r="D787" s="130" t="s">
        <v>1932</v>
      </c>
    </row>
    <row r="788" spans="1:4" hidden="1">
      <c r="A788" s="135"/>
      <c r="B788" s="137" t="s">
        <v>1933</v>
      </c>
      <c r="C788" s="130" t="s">
        <v>1788</v>
      </c>
      <c r="D788" s="130" t="s">
        <v>1934</v>
      </c>
    </row>
    <row r="789" spans="1:4" hidden="1">
      <c r="A789" s="135"/>
      <c r="B789" s="137" t="s">
        <v>1935</v>
      </c>
      <c r="C789" s="130" t="s">
        <v>1788</v>
      </c>
      <c r="D789" s="130" t="s">
        <v>1936</v>
      </c>
    </row>
    <row r="790" spans="1:4" hidden="1">
      <c r="A790" s="135"/>
      <c r="B790" s="137" t="s">
        <v>1937</v>
      </c>
      <c r="C790" s="130" t="s">
        <v>1788</v>
      </c>
      <c r="D790" s="130" t="s">
        <v>1938</v>
      </c>
    </row>
    <row r="791" spans="1:4" hidden="1">
      <c r="A791" s="135"/>
      <c r="B791" s="137" t="s">
        <v>1939</v>
      </c>
      <c r="C791" s="130" t="s">
        <v>1788</v>
      </c>
      <c r="D791" s="130" t="s">
        <v>1940</v>
      </c>
    </row>
    <row r="792" spans="1:4" hidden="1">
      <c r="A792" s="135"/>
      <c r="B792" s="137" t="s">
        <v>1941</v>
      </c>
      <c r="C792" s="130" t="s">
        <v>1788</v>
      </c>
      <c r="D792" s="130" t="s">
        <v>1942</v>
      </c>
    </row>
    <row r="793" spans="1:4" hidden="1">
      <c r="A793" s="135"/>
      <c r="B793" s="137" t="s">
        <v>1943</v>
      </c>
      <c r="C793" s="130" t="s">
        <v>1788</v>
      </c>
      <c r="D793" s="130" t="s">
        <v>1944</v>
      </c>
    </row>
    <row r="794" spans="1:4" hidden="1">
      <c r="A794" s="135"/>
      <c r="B794" s="137" t="s">
        <v>1945</v>
      </c>
      <c r="C794" s="130" t="s">
        <v>1788</v>
      </c>
      <c r="D794" s="130" t="s">
        <v>1946</v>
      </c>
    </row>
    <row r="795" spans="1:4" hidden="1">
      <c r="A795" s="135"/>
      <c r="B795" s="137" t="s">
        <v>1947</v>
      </c>
      <c r="C795" s="130" t="s">
        <v>1788</v>
      </c>
      <c r="D795" s="130" t="s">
        <v>1948</v>
      </c>
    </row>
    <row r="796" spans="1:4" hidden="1">
      <c r="A796" s="135"/>
      <c r="B796" s="137" t="s">
        <v>1949</v>
      </c>
      <c r="C796" s="130" t="s">
        <v>1788</v>
      </c>
      <c r="D796" s="130" t="s">
        <v>1950</v>
      </c>
    </row>
    <row r="797" spans="1:4" hidden="1">
      <c r="A797" s="135"/>
      <c r="B797" s="137" t="s">
        <v>1951</v>
      </c>
      <c r="C797" s="130" t="s">
        <v>1788</v>
      </c>
      <c r="D797" s="130" t="s">
        <v>1952</v>
      </c>
    </row>
    <row r="798" spans="1:4" hidden="1">
      <c r="A798" s="135"/>
      <c r="B798" s="137" t="s">
        <v>1953</v>
      </c>
      <c r="C798" s="130" t="s">
        <v>1788</v>
      </c>
      <c r="D798" s="130" t="s">
        <v>1954</v>
      </c>
    </row>
    <row r="799" spans="1:4" hidden="1">
      <c r="A799" s="135"/>
      <c r="B799" s="137" t="s">
        <v>1955</v>
      </c>
      <c r="C799" s="130" t="s">
        <v>1788</v>
      </c>
      <c r="D799" s="130" t="s">
        <v>1956</v>
      </c>
    </row>
    <row r="800" spans="1:4" hidden="1">
      <c r="A800" s="135"/>
      <c r="B800" s="137" t="s">
        <v>1957</v>
      </c>
      <c r="C800" s="130" t="s">
        <v>1788</v>
      </c>
      <c r="D800" s="130" t="s">
        <v>1958</v>
      </c>
    </row>
    <row r="801" spans="1:4" hidden="1">
      <c r="A801" s="135"/>
      <c r="B801" s="137" t="s">
        <v>1959</v>
      </c>
      <c r="C801" s="130" t="s">
        <v>1960</v>
      </c>
      <c r="D801" s="130" t="s">
        <v>1960</v>
      </c>
    </row>
    <row r="802" spans="1:4" hidden="1">
      <c r="A802" s="135"/>
      <c r="B802" s="137" t="s">
        <v>1961</v>
      </c>
      <c r="C802" s="130" t="s">
        <v>1960</v>
      </c>
      <c r="D802" s="130" t="s">
        <v>1962</v>
      </c>
    </row>
    <row r="803" spans="1:4" hidden="1">
      <c r="A803" s="135"/>
      <c r="B803" s="137" t="s">
        <v>1963</v>
      </c>
      <c r="C803" s="130" t="s">
        <v>1960</v>
      </c>
      <c r="D803" s="130" t="s">
        <v>1964</v>
      </c>
    </row>
    <row r="804" spans="1:4" hidden="1">
      <c r="A804" s="135"/>
      <c r="B804" s="137" t="s">
        <v>1965</v>
      </c>
      <c r="C804" s="130" t="s">
        <v>1960</v>
      </c>
      <c r="D804" s="130" t="s">
        <v>1966</v>
      </c>
    </row>
    <row r="805" spans="1:4" hidden="1">
      <c r="A805" s="135"/>
      <c r="B805" s="137" t="s">
        <v>1967</v>
      </c>
      <c r="C805" s="130" t="s">
        <v>1960</v>
      </c>
      <c r="D805" s="130" t="s">
        <v>1968</v>
      </c>
    </row>
    <row r="806" spans="1:4" hidden="1">
      <c r="A806" s="135"/>
      <c r="B806" s="137" t="s">
        <v>1969</v>
      </c>
      <c r="C806" s="130" t="s">
        <v>1960</v>
      </c>
      <c r="D806" s="130" t="s">
        <v>1970</v>
      </c>
    </row>
    <row r="807" spans="1:4" hidden="1">
      <c r="A807" s="135"/>
      <c r="B807" s="137" t="s">
        <v>1971</v>
      </c>
      <c r="C807" s="130" t="s">
        <v>1960</v>
      </c>
      <c r="D807" s="130" t="s">
        <v>1972</v>
      </c>
    </row>
    <row r="808" spans="1:4" hidden="1">
      <c r="A808" s="135"/>
      <c r="B808" s="137" t="s">
        <v>1973</v>
      </c>
      <c r="C808" s="130" t="s">
        <v>1960</v>
      </c>
      <c r="D808" s="130" t="s">
        <v>1974</v>
      </c>
    </row>
    <row r="809" spans="1:4" hidden="1">
      <c r="A809" s="135"/>
      <c r="B809" s="137" t="s">
        <v>1975</v>
      </c>
      <c r="C809" s="130" t="s">
        <v>1960</v>
      </c>
      <c r="D809" s="130" t="s">
        <v>1976</v>
      </c>
    </row>
    <row r="810" spans="1:4" hidden="1">
      <c r="A810" s="135"/>
      <c r="B810" s="137" t="s">
        <v>1977</v>
      </c>
      <c r="C810" s="130" t="s">
        <v>1960</v>
      </c>
      <c r="D810" s="130" t="s">
        <v>1978</v>
      </c>
    </row>
    <row r="811" spans="1:4" hidden="1">
      <c r="A811" s="135"/>
      <c r="B811" s="137" t="s">
        <v>1979</v>
      </c>
      <c r="C811" s="130" t="s">
        <v>1960</v>
      </c>
      <c r="D811" s="130" t="s">
        <v>1980</v>
      </c>
    </row>
    <row r="812" spans="1:4" hidden="1">
      <c r="A812" s="135"/>
      <c r="B812" s="137" t="s">
        <v>1981</v>
      </c>
      <c r="C812" s="130" t="s">
        <v>1960</v>
      </c>
      <c r="D812" s="130" t="s">
        <v>1982</v>
      </c>
    </row>
    <row r="813" spans="1:4" hidden="1">
      <c r="A813" s="135"/>
      <c r="B813" s="137" t="s">
        <v>1983</v>
      </c>
      <c r="C813" s="130" t="s">
        <v>1960</v>
      </c>
      <c r="D813" s="130" t="s">
        <v>1984</v>
      </c>
    </row>
    <row r="814" spans="1:4" hidden="1">
      <c r="A814" s="135"/>
      <c r="B814" s="137" t="s">
        <v>1985</v>
      </c>
      <c r="C814" s="130" t="s">
        <v>1960</v>
      </c>
      <c r="D814" s="130" t="s">
        <v>1986</v>
      </c>
    </row>
    <row r="815" spans="1:4" hidden="1">
      <c r="A815" s="135"/>
      <c r="B815" s="137" t="s">
        <v>1987</v>
      </c>
      <c r="C815" s="130" t="s">
        <v>1960</v>
      </c>
      <c r="D815" s="130" t="s">
        <v>1988</v>
      </c>
    </row>
    <row r="816" spans="1:4" hidden="1">
      <c r="A816" s="135"/>
      <c r="B816" s="137" t="s">
        <v>1989</v>
      </c>
      <c r="C816" s="130" t="s">
        <v>1960</v>
      </c>
      <c r="D816" s="130" t="s">
        <v>1990</v>
      </c>
    </row>
    <row r="817" spans="1:4" hidden="1">
      <c r="A817" s="135"/>
      <c r="B817" s="137" t="s">
        <v>1991</v>
      </c>
      <c r="C817" s="130" t="s">
        <v>1960</v>
      </c>
      <c r="D817" s="130" t="s">
        <v>1992</v>
      </c>
    </row>
    <row r="818" spans="1:4" hidden="1">
      <c r="A818" s="135"/>
      <c r="B818" s="137" t="s">
        <v>1993</v>
      </c>
      <c r="C818" s="130" t="s">
        <v>1960</v>
      </c>
      <c r="D818" s="130" t="s">
        <v>1994</v>
      </c>
    </row>
    <row r="819" spans="1:4" hidden="1">
      <c r="A819" s="135"/>
      <c r="B819" s="137" t="s">
        <v>1995</v>
      </c>
      <c r="C819" s="130" t="s">
        <v>1960</v>
      </c>
      <c r="D819" s="130" t="s">
        <v>1996</v>
      </c>
    </row>
    <row r="820" spans="1:4" hidden="1">
      <c r="A820" s="135"/>
      <c r="B820" s="137" t="s">
        <v>1997</v>
      </c>
      <c r="C820" s="130" t="s">
        <v>1960</v>
      </c>
      <c r="D820" s="130" t="s">
        <v>1998</v>
      </c>
    </row>
    <row r="821" spans="1:4" hidden="1">
      <c r="A821" s="135"/>
      <c r="B821" s="137" t="s">
        <v>1999</v>
      </c>
      <c r="C821" s="130" t="s">
        <v>1960</v>
      </c>
      <c r="D821" s="130" t="s">
        <v>2000</v>
      </c>
    </row>
    <row r="822" spans="1:4" hidden="1">
      <c r="A822" s="135"/>
      <c r="B822" s="137" t="s">
        <v>2001</v>
      </c>
      <c r="C822" s="130" t="s">
        <v>1960</v>
      </c>
      <c r="D822" s="130" t="s">
        <v>2002</v>
      </c>
    </row>
    <row r="823" spans="1:4" hidden="1">
      <c r="A823" s="135"/>
      <c r="B823" s="137" t="s">
        <v>2003</v>
      </c>
      <c r="C823" s="130" t="s">
        <v>1960</v>
      </c>
      <c r="D823" s="130" t="s">
        <v>2004</v>
      </c>
    </row>
    <row r="824" spans="1:4" hidden="1">
      <c r="A824" s="135"/>
      <c r="B824" s="137" t="s">
        <v>2005</v>
      </c>
      <c r="C824" s="130" t="s">
        <v>1960</v>
      </c>
      <c r="D824" s="130" t="s">
        <v>2006</v>
      </c>
    </row>
    <row r="825" spans="1:4" hidden="1">
      <c r="A825" s="135"/>
      <c r="B825" s="137" t="s">
        <v>2007</v>
      </c>
      <c r="C825" s="130" t="s">
        <v>1960</v>
      </c>
      <c r="D825" s="130" t="s">
        <v>2008</v>
      </c>
    </row>
    <row r="826" spans="1:4" hidden="1">
      <c r="A826" s="135"/>
      <c r="B826" s="137" t="s">
        <v>2009</v>
      </c>
      <c r="C826" s="130" t="s">
        <v>1960</v>
      </c>
      <c r="D826" s="130" t="s">
        <v>2010</v>
      </c>
    </row>
    <row r="827" spans="1:4" hidden="1">
      <c r="A827" s="135"/>
      <c r="B827" s="137" t="s">
        <v>2011</v>
      </c>
      <c r="C827" s="130" t="s">
        <v>1960</v>
      </c>
      <c r="D827" s="130" t="s">
        <v>2012</v>
      </c>
    </row>
    <row r="828" spans="1:4" hidden="1">
      <c r="A828" s="135"/>
      <c r="B828" s="137" t="s">
        <v>2013</v>
      </c>
      <c r="C828" s="130" t="s">
        <v>1960</v>
      </c>
      <c r="D828" s="130" t="s">
        <v>2014</v>
      </c>
    </row>
    <row r="829" spans="1:4" hidden="1">
      <c r="A829" s="135"/>
      <c r="B829" s="137" t="s">
        <v>2015</v>
      </c>
      <c r="C829" s="130" t="s">
        <v>1960</v>
      </c>
      <c r="D829" s="130" t="s">
        <v>2016</v>
      </c>
    </row>
    <row r="830" spans="1:4" hidden="1">
      <c r="A830" s="135"/>
      <c r="B830" s="137" t="s">
        <v>2017</v>
      </c>
      <c r="C830" s="130" t="s">
        <v>1960</v>
      </c>
      <c r="D830" s="130" t="s">
        <v>2018</v>
      </c>
    </row>
    <row r="831" spans="1:4" hidden="1">
      <c r="A831" s="135"/>
      <c r="B831" s="137" t="s">
        <v>2019</v>
      </c>
      <c r="C831" s="130" t="s">
        <v>1960</v>
      </c>
      <c r="D831" s="130" t="s">
        <v>2020</v>
      </c>
    </row>
    <row r="832" spans="1:4" hidden="1">
      <c r="A832" s="135"/>
      <c r="B832" s="137" t="s">
        <v>2021</v>
      </c>
      <c r="C832" s="130" t="s">
        <v>1960</v>
      </c>
      <c r="D832" s="130" t="s">
        <v>2022</v>
      </c>
    </row>
    <row r="833" spans="1:4" hidden="1">
      <c r="A833" s="135"/>
      <c r="B833" s="137" t="s">
        <v>2023</v>
      </c>
      <c r="C833" s="130" t="s">
        <v>1960</v>
      </c>
      <c r="D833" s="130" t="s">
        <v>2024</v>
      </c>
    </row>
    <row r="834" spans="1:4" hidden="1">
      <c r="A834" s="135"/>
      <c r="B834" s="137" t="s">
        <v>2025</v>
      </c>
      <c r="C834" s="130" t="s">
        <v>1960</v>
      </c>
      <c r="D834" s="130" t="s">
        <v>2026</v>
      </c>
    </row>
    <row r="835" spans="1:4" hidden="1">
      <c r="A835" s="135"/>
      <c r="B835" s="137" t="s">
        <v>2027</v>
      </c>
      <c r="C835" s="130" t="s">
        <v>1960</v>
      </c>
      <c r="D835" s="130" t="s">
        <v>2028</v>
      </c>
    </row>
    <row r="836" spans="1:4" hidden="1">
      <c r="A836" s="135"/>
      <c r="B836" s="137" t="s">
        <v>2029</v>
      </c>
      <c r="C836" s="130" t="s">
        <v>1960</v>
      </c>
      <c r="D836" s="130" t="s">
        <v>2030</v>
      </c>
    </row>
    <row r="837" spans="1:4" hidden="1">
      <c r="A837" s="135"/>
      <c r="B837" s="137" t="s">
        <v>2031</v>
      </c>
      <c r="C837" s="130" t="s">
        <v>1960</v>
      </c>
      <c r="D837" s="130" t="s">
        <v>2032</v>
      </c>
    </row>
    <row r="838" spans="1:4" hidden="1">
      <c r="A838" s="135"/>
      <c r="B838" s="137" t="s">
        <v>2033</v>
      </c>
      <c r="C838" s="130" t="s">
        <v>1960</v>
      </c>
      <c r="D838" s="130" t="s">
        <v>2034</v>
      </c>
    </row>
    <row r="839" spans="1:4" hidden="1">
      <c r="A839" s="135"/>
      <c r="B839" s="137" t="s">
        <v>2035</v>
      </c>
      <c r="C839" s="130" t="s">
        <v>1960</v>
      </c>
      <c r="D839" s="130" t="s">
        <v>2036</v>
      </c>
    </row>
    <row r="840" spans="1:4" hidden="1">
      <c r="A840" s="135"/>
      <c r="B840" s="137" t="s">
        <v>2037</v>
      </c>
      <c r="C840" s="130" t="s">
        <v>1960</v>
      </c>
      <c r="D840" s="130" t="s">
        <v>2038</v>
      </c>
    </row>
    <row r="841" spans="1:4" hidden="1">
      <c r="A841" s="135"/>
      <c r="B841" s="137" t="s">
        <v>2039</v>
      </c>
      <c r="C841" s="130" t="s">
        <v>1960</v>
      </c>
      <c r="D841" s="130" t="s">
        <v>2040</v>
      </c>
    </row>
    <row r="842" spans="1:4" hidden="1">
      <c r="A842" s="135"/>
      <c r="B842" s="137" t="s">
        <v>2041</v>
      </c>
      <c r="C842" s="130" t="s">
        <v>1960</v>
      </c>
      <c r="D842" s="130" t="s">
        <v>2042</v>
      </c>
    </row>
    <row r="843" spans="1:4" hidden="1">
      <c r="A843" s="135"/>
      <c r="B843" s="137" t="s">
        <v>2043</v>
      </c>
      <c r="C843" s="130" t="s">
        <v>1960</v>
      </c>
      <c r="D843" s="130" t="s">
        <v>2044</v>
      </c>
    </row>
    <row r="844" spans="1:4" hidden="1">
      <c r="A844" s="135"/>
      <c r="B844" s="137" t="s">
        <v>2045</v>
      </c>
      <c r="C844" s="130" t="s">
        <v>1960</v>
      </c>
      <c r="D844" s="130" t="s">
        <v>2046</v>
      </c>
    </row>
    <row r="845" spans="1:4" hidden="1">
      <c r="A845" s="135"/>
      <c r="B845" s="137" t="s">
        <v>2047</v>
      </c>
      <c r="C845" s="130" t="s">
        <v>1960</v>
      </c>
      <c r="D845" s="130" t="s">
        <v>2048</v>
      </c>
    </row>
    <row r="846" spans="1:4" hidden="1">
      <c r="A846" s="135"/>
      <c r="B846" s="137" t="s">
        <v>2049</v>
      </c>
      <c r="C846" s="130" t="s">
        <v>1960</v>
      </c>
      <c r="D846" s="130" t="s">
        <v>2050</v>
      </c>
    </row>
    <row r="847" spans="1:4" hidden="1">
      <c r="A847" s="135"/>
      <c r="B847" s="137" t="s">
        <v>2051</v>
      </c>
      <c r="C847" s="130" t="s">
        <v>1960</v>
      </c>
      <c r="D847" s="130" t="s">
        <v>2052</v>
      </c>
    </row>
    <row r="848" spans="1:4" hidden="1">
      <c r="A848" s="135"/>
      <c r="B848" s="137" t="s">
        <v>2053</v>
      </c>
      <c r="C848" s="130" t="s">
        <v>2054</v>
      </c>
      <c r="D848" s="130" t="s">
        <v>2054</v>
      </c>
    </row>
    <row r="849" spans="1:4" hidden="1">
      <c r="A849" s="135"/>
      <c r="B849" s="137" t="s">
        <v>2055</v>
      </c>
      <c r="C849" s="130" t="s">
        <v>2054</v>
      </c>
      <c r="D849" s="130" t="s">
        <v>2056</v>
      </c>
    </row>
    <row r="850" spans="1:4" hidden="1">
      <c r="A850" s="135"/>
      <c r="B850" s="137" t="s">
        <v>2057</v>
      </c>
      <c r="C850" s="130" t="s">
        <v>2054</v>
      </c>
      <c r="D850" s="130" t="s">
        <v>2058</v>
      </c>
    </row>
    <row r="851" spans="1:4" hidden="1">
      <c r="A851" s="135"/>
      <c r="B851" s="137" t="s">
        <v>2059</v>
      </c>
      <c r="C851" s="130" t="s">
        <v>2054</v>
      </c>
      <c r="D851" s="130" t="s">
        <v>2060</v>
      </c>
    </row>
    <row r="852" spans="1:4" hidden="1">
      <c r="A852" s="135"/>
      <c r="B852" s="137" t="s">
        <v>2061</v>
      </c>
      <c r="C852" s="130" t="s">
        <v>2054</v>
      </c>
      <c r="D852" s="130" t="s">
        <v>2062</v>
      </c>
    </row>
    <row r="853" spans="1:4" hidden="1">
      <c r="A853" s="135"/>
      <c r="B853" s="137" t="s">
        <v>2063</v>
      </c>
      <c r="C853" s="130" t="s">
        <v>2054</v>
      </c>
      <c r="D853" s="130" t="s">
        <v>2064</v>
      </c>
    </row>
    <row r="854" spans="1:4" hidden="1">
      <c r="A854" s="135"/>
      <c r="B854" s="137" t="s">
        <v>2065</v>
      </c>
      <c r="C854" s="130" t="s">
        <v>2054</v>
      </c>
      <c r="D854" s="130" t="s">
        <v>2066</v>
      </c>
    </row>
    <row r="855" spans="1:4" hidden="1">
      <c r="A855" s="135"/>
      <c r="B855" s="137" t="s">
        <v>2067</v>
      </c>
      <c r="C855" s="130" t="s">
        <v>2054</v>
      </c>
      <c r="D855" s="130" t="s">
        <v>2068</v>
      </c>
    </row>
    <row r="856" spans="1:4" hidden="1">
      <c r="A856" s="135"/>
      <c r="B856" s="137" t="s">
        <v>2069</v>
      </c>
      <c r="C856" s="130" t="s">
        <v>2054</v>
      </c>
      <c r="D856" s="130" t="s">
        <v>2070</v>
      </c>
    </row>
    <row r="857" spans="1:4" hidden="1">
      <c r="A857" s="135"/>
      <c r="B857" s="137" t="s">
        <v>2071</v>
      </c>
      <c r="C857" s="130" t="s">
        <v>2054</v>
      </c>
      <c r="D857" s="130" t="s">
        <v>2072</v>
      </c>
    </row>
    <row r="858" spans="1:4" hidden="1">
      <c r="A858" s="135"/>
      <c r="B858" s="137" t="s">
        <v>2073</v>
      </c>
      <c r="C858" s="130" t="s">
        <v>2054</v>
      </c>
      <c r="D858" s="130" t="s">
        <v>2074</v>
      </c>
    </row>
    <row r="859" spans="1:4" hidden="1">
      <c r="A859" s="135"/>
      <c r="B859" s="137" t="s">
        <v>2075</v>
      </c>
      <c r="C859" s="130" t="s">
        <v>2054</v>
      </c>
      <c r="D859" s="130" t="s">
        <v>2076</v>
      </c>
    </row>
    <row r="860" spans="1:4" hidden="1">
      <c r="A860" s="135"/>
      <c r="B860" s="137" t="s">
        <v>2077</v>
      </c>
      <c r="C860" s="130" t="s">
        <v>2054</v>
      </c>
      <c r="D860" s="130" t="s">
        <v>2078</v>
      </c>
    </row>
    <row r="861" spans="1:4" hidden="1">
      <c r="A861" s="135"/>
      <c r="B861" s="137" t="s">
        <v>2079</v>
      </c>
      <c r="C861" s="130" t="s">
        <v>2054</v>
      </c>
      <c r="D861" s="130" t="s">
        <v>2080</v>
      </c>
    </row>
    <row r="862" spans="1:4" hidden="1">
      <c r="A862" s="135"/>
      <c r="B862" s="137" t="s">
        <v>2081</v>
      </c>
      <c r="C862" s="130" t="s">
        <v>2054</v>
      </c>
      <c r="D862" s="130" t="s">
        <v>2082</v>
      </c>
    </row>
    <row r="863" spans="1:4" hidden="1">
      <c r="A863" s="135"/>
      <c r="B863" s="137" t="s">
        <v>2083</v>
      </c>
      <c r="C863" s="130" t="s">
        <v>2054</v>
      </c>
      <c r="D863" s="130" t="s">
        <v>2084</v>
      </c>
    </row>
    <row r="864" spans="1:4" hidden="1">
      <c r="A864" s="135"/>
      <c r="B864" s="137" t="s">
        <v>2085</v>
      </c>
      <c r="C864" s="130" t="s">
        <v>2054</v>
      </c>
      <c r="D864" s="130" t="s">
        <v>2086</v>
      </c>
    </row>
    <row r="865" spans="1:4" hidden="1">
      <c r="A865" s="135"/>
      <c r="B865" s="137" t="s">
        <v>2087</v>
      </c>
      <c r="C865" s="130" t="s">
        <v>2054</v>
      </c>
      <c r="D865" s="130" t="s">
        <v>2088</v>
      </c>
    </row>
    <row r="866" spans="1:4" hidden="1">
      <c r="A866" s="135"/>
      <c r="B866" s="137" t="s">
        <v>2089</v>
      </c>
      <c r="C866" s="130" t="s">
        <v>2054</v>
      </c>
      <c r="D866" s="130" t="s">
        <v>2090</v>
      </c>
    </row>
    <row r="867" spans="1:4" hidden="1">
      <c r="A867" s="135"/>
      <c r="B867" s="137" t="s">
        <v>2091</v>
      </c>
      <c r="C867" s="130" t="s">
        <v>2054</v>
      </c>
      <c r="D867" s="130" t="s">
        <v>2092</v>
      </c>
    </row>
    <row r="868" spans="1:4" hidden="1">
      <c r="A868" s="135"/>
      <c r="B868" s="137" t="s">
        <v>2093</v>
      </c>
      <c r="C868" s="130" t="s">
        <v>2054</v>
      </c>
      <c r="D868" s="130" t="s">
        <v>2094</v>
      </c>
    </row>
    <row r="869" spans="1:4" hidden="1">
      <c r="A869" s="135"/>
      <c r="B869" s="137" t="s">
        <v>2095</v>
      </c>
      <c r="C869" s="130" t="s">
        <v>2054</v>
      </c>
      <c r="D869" s="130" t="s">
        <v>2096</v>
      </c>
    </row>
    <row r="870" spans="1:4" hidden="1">
      <c r="A870" s="135"/>
      <c r="B870" s="137" t="s">
        <v>2097</v>
      </c>
      <c r="C870" s="130" t="s">
        <v>2054</v>
      </c>
      <c r="D870" s="130" t="s">
        <v>2098</v>
      </c>
    </row>
    <row r="871" spans="1:4" hidden="1">
      <c r="A871" s="135"/>
      <c r="B871" s="137" t="s">
        <v>2099</v>
      </c>
      <c r="C871" s="130" t="s">
        <v>2054</v>
      </c>
      <c r="D871" s="130" t="s">
        <v>2100</v>
      </c>
    </row>
    <row r="872" spans="1:4" hidden="1">
      <c r="A872" s="135"/>
      <c r="B872" s="137" t="s">
        <v>2101</v>
      </c>
      <c r="C872" s="130" t="s">
        <v>2054</v>
      </c>
      <c r="D872" s="130" t="s">
        <v>2102</v>
      </c>
    </row>
    <row r="873" spans="1:4" hidden="1">
      <c r="A873" s="135"/>
      <c r="B873" s="137" t="s">
        <v>2103</v>
      </c>
      <c r="C873" s="130" t="s">
        <v>2054</v>
      </c>
      <c r="D873" s="130" t="s">
        <v>2104</v>
      </c>
    </row>
    <row r="874" spans="1:4" hidden="1">
      <c r="A874" s="135"/>
      <c r="B874" s="137" t="s">
        <v>2105</v>
      </c>
      <c r="C874" s="130" t="s">
        <v>2054</v>
      </c>
      <c r="D874" s="130" t="s">
        <v>2106</v>
      </c>
    </row>
    <row r="875" spans="1:4" hidden="1">
      <c r="A875" s="135"/>
      <c r="B875" s="137" t="s">
        <v>2107</v>
      </c>
      <c r="C875" s="130" t="s">
        <v>2054</v>
      </c>
      <c r="D875" s="130" t="s">
        <v>2108</v>
      </c>
    </row>
    <row r="876" spans="1:4" hidden="1">
      <c r="A876" s="135"/>
      <c r="B876" s="137" t="s">
        <v>2109</v>
      </c>
      <c r="C876" s="130" t="s">
        <v>2054</v>
      </c>
      <c r="D876" s="130" t="s">
        <v>1670</v>
      </c>
    </row>
    <row r="877" spans="1:4" hidden="1">
      <c r="A877" s="135"/>
      <c r="B877" s="137" t="s">
        <v>2110</v>
      </c>
      <c r="C877" s="130" t="s">
        <v>2054</v>
      </c>
      <c r="D877" s="130" t="s">
        <v>2111</v>
      </c>
    </row>
    <row r="878" spans="1:4" hidden="1">
      <c r="A878" s="135"/>
      <c r="B878" s="137" t="s">
        <v>2112</v>
      </c>
      <c r="C878" s="130" t="s">
        <v>2054</v>
      </c>
      <c r="D878" s="130" t="s">
        <v>2113</v>
      </c>
    </row>
    <row r="879" spans="1:4" hidden="1">
      <c r="A879" s="135"/>
      <c r="B879" s="137" t="s">
        <v>2114</v>
      </c>
      <c r="C879" s="130" t="s">
        <v>2054</v>
      </c>
      <c r="D879" s="130" t="s">
        <v>2115</v>
      </c>
    </row>
    <row r="880" spans="1:4" hidden="1">
      <c r="A880" s="135"/>
      <c r="B880" s="137" t="s">
        <v>2116</v>
      </c>
      <c r="C880" s="130" t="s">
        <v>2054</v>
      </c>
      <c r="D880" s="130" t="s">
        <v>2117</v>
      </c>
    </row>
    <row r="881" spans="1:4" hidden="1">
      <c r="A881" s="135"/>
      <c r="B881" s="137" t="s">
        <v>2118</v>
      </c>
      <c r="C881" s="130" t="s">
        <v>2054</v>
      </c>
      <c r="D881" s="130" t="s">
        <v>2119</v>
      </c>
    </row>
    <row r="882" spans="1:4" hidden="1">
      <c r="A882" s="135"/>
      <c r="B882" s="137" t="s">
        <v>2120</v>
      </c>
      <c r="C882" s="130" t="s">
        <v>2054</v>
      </c>
      <c r="D882" s="130" t="s">
        <v>2121</v>
      </c>
    </row>
    <row r="883" spans="1:4" hidden="1">
      <c r="A883" s="135"/>
      <c r="B883" s="137" t="s">
        <v>2122</v>
      </c>
      <c r="C883" s="130" t="s">
        <v>2054</v>
      </c>
      <c r="D883" s="130" t="s">
        <v>2123</v>
      </c>
    </row>
    <row r="884" spans="1:4" hidden="1">
      <c r="A884" s="135"/>
      <c r="B884" s="137" t="s">
        <v>2124</v>
      </c>
      <c r="C884" s="130" t="s">
        <v>2054</v>
      </c>
      <c r="D884" s="130" t="s">
        <v>2125</v>
      </c>
    </row>
    <row r="885" spans="1:4" hidden="1">
      <c r="A885" s="135"/>
      <c r="B885" s="137" t="s">
        <v>2126</v>
      </c>
      <c r="C885" s="130" t="s">
        <v>2054</v>
      </c>
      <c r="D885" s="130" t="s">
        <v>2127</v>
      </c>
    </row>
    <row r="886" spans="1:4" hidden="1">
      <c r="A886" s="135"/>
      <c r="B886" s="137" t="s">
        <v>2128</v>
      </c>
      <c r="C886" s="130" t="s">
        <v>2054</v>
      </c>
      <c r="D886" s="130" t="s">
        <v>2129</v>
      </c>
    </row>
    <row r="887" spans="1:4" hidden="1">
      <c r="A887" s="135"/>
      <c r="B887" s="137" t="s">
        <v>2130</v>
      </c>
      <c r="C887" s="130" t="s">
        <v>2054</v>
      </c>
      <c r="D887" s="130" t="s">
        <v>2131</v>
      </c>
    </row>
    <row r="888" spans="1:4" hidden="1">
      <c r="A888" s="135"/>
      <c r="B888" s="137" t="s">
        <v>2132</v>
      </c>
      <c r="C888" s="130" t="s">
        <v>2054</v>
      </c>
      <c r="D888" s="130" t="s">
        <v>2133</v>
      </c>
    </row>
    <row r="889" spans="1:4" hidden="1">
      <c r="A889" s="135"/>
      <c r="B889" s="137" t="s">
        <v>2134</v>
      </c>
      <c r="C889" s="130" t="s">
        <v>2054</v>
      </c>
      <c r="D889" s="130" t="s">
        <v>2135</v>
      </c>
    </row>
    <row r="890" spans="1:4" hidden="1">
      <c r="A890" s="135"/>
      <c r="B890" s="137" t="s">
        <v>2136</v>
      </c>
      <c r="C890" s="130" t="s">
        <v>2054</v>
      </c>
      <c r="D890" s="130" t="s">
        <v>2137</v>
      </c>
    </row>
    <row r="891" spans="1:4" hidden="1">
      <c r="A891" s="135"/>
      <c r="B891" s="137" t="s">
        <v>2138</v>
      </c>
      <c r="C891" s="130" t="s">
        <v>2054</v>
      </c>
      <c r="D891" s="130" t="s">
        <v>2139</v>
      </c>
    </row>
    <row r="892" spans="1:4" hidden="1">
      <c r="A892" s="135"/>
      <c r="B892" s="137" t="s">
        <v>2140</v>
      </c>
      <c r="C892" s="130" t="s">
        <v>2054</v>
      </c>
      <c r="D892" s="130" t="s">
        <v>2141</v>
      </c>
    </row>
    <row r="893" spans="1:4" hidden="1">
      <c r="A893" s="135"/>
      <c r="B893" s="137" t="s">
        <v>2142</v>
      </c>
      <c r="C893" s="130" t="s">
        <v>2054</v>
      </c>
      <c r="D893" s="130" t="s">
        <v>2143</v>
      </c>
    </row>
    <row r="894" spans="1:4" hidden="1">
      <c r="A894" s="135"/>
      <c r="B894" s="137" t="s">
        <v>2144</v>
      </c>
      <c r="C894" s="130" t="s">
        <v>2054</v>
      </c>
      <c r="D894" s="130" t="s">
        <v>2145</v>
      </c>
    </row>
    <row r="895" spans="1:4" hidden="1">
      <c r="A895" s="135"/>
      <c r="B895" s="137" t="s">
        <v>2146</v>
      </c>
      <c r="C895" s="130" t="s">
        <v>2054</v>
      </c>
      <c r="D895" s="130" t="s">
        <v>2147</v>
      </c>
    </row>
    <row r="896" spans="1:4" hidden="1">
      <c r="A896" s="135"/>
      <c r="B896" s="137" t="s">
        <v>2148</v>
      </c>
      <c r="C896" s="130" t="s">
        <v>2054</v>
      </c>
      <c r="D896" s="130" t="s">
        <v>2149</v>
      </c>
    </row>
    <row r="897" spans="1:4" hidden="1">
      <c r="A897" s="135"/>
      <c r="B897" s="137" t="s">
        <v>2150</v>
      </c>
      <c r="C897" s="130" t="s">
        <v>2054</v>
      </c>
      <c r="D897" s="130" t="s">
        <v>2151</v>
      </c>
    </row>
    <row r="898" spans="1:4" hidden="1">
      <c r="A898" s="135"/>
      <c r="B898" s="137" t="s">
        <v>2152</v>
      </c>
      <c r="C898" s="130" t="s">
        <v>2054</v>
      </c>
      <c r="D898" s="130" t="s">
        <v>2153</v>
      </c>
    </row>
    <row r="899" spans="1:4" hidden="1">
      <c r="A899" s="135"/>
      <c r="B899" s="137" t="s">
        <v>2154</v>
      </c>
      <c r="C899" s="130" t="s">
        <v>2054</v>
      </c>
      <c r="D899" s="130" t="s">
        <v>2155</v>
      </c>
    </row>
    <row r="900" spans="1:4" hidden="1">
      <c r="A900" s="135"/>
      <c r="B900" s="137" t="s">
        <v>2156</v>
      </c>
      <c r="C900" s="130" t="s">
        <v>2054</v>
      </c>
      <c r="D900" s="130" t="s">
        <v>2157</v>
      </c>
    </row>
    <row r="901" spans="1:4" hidden="1">
      <c r="A901" s="135"/>
      <c r="B901" s="137" t="s">
        <v>2158</v>
      </c>
      <c r="C901" s="130" t="s">
        <v>2054</v>
      </c>
      <c r="D901" s="130" t="s">
        <v>2159</v>
      </c>
    </row>
    <row r="902" spans="1:4" hidden="1">
      <c r="A902" s="135"/>
      <c r="B902" s="137" t="s">
        <v>2160</v>
      </c>
      <c r="C902" s="130" t="s">
        <v>2054</v>
      </c>
      <c r="D902" s="130" t="s">
        <v>2161</v>
      </c>
    </row>
    <row r="903" spans="1:4" hidden="1">
      <c r="A903" s="135"/>
      <c r="B903" s="137" t="s">
        <v>2162</v>
      </c>
      <c r="C903" s="130" t="s">
        <v>2054</v>
      </c>
      <c r="D903" s="130" t="s">
        <v>2163</v>
      </c>
    </row>
    <row r="904" spans="1:4" hidden="1">
      <c r="A904" s="135"/>
      <c r="B904" s="137" t="s">
        <v>2164</v>
      </c>
      <c r="C904" s="130" t="s">
        <v>2054</v>
      </c>
      <c r="D904" s="130" t="s">
        <v>2165</v>
      </c>
    </row>
    <row r="905" spans="1:4" hidden="1">
      <c r="A905" s="135"/>
      <c r="B905" s="137" t="s">
        <v>2166</v>
      </c>
      <c r="C905" s="130" t="s">
        <v>2054</v>
      </c>
      <c r="D905" s="130" t="s">
        <v>2167</v>
      </c>
    </row>
    <row r="906" spans="1:4" hidden="1">
      <c r="A906" s="135"/>
      <c r="B906" s="137" t="s">
        <v>2168</v>
      </c>
      <c r="C906" s="130" t="s">
        <v>2054</v>
      </c>
      <c r="D906" s="130" t="s">
        <v>2169</v>
      </c>
    </row>
    <row r="907" spans="1:4" hidden="1">
      <c r="A907" s="135"/>
      <c r="B907" s="137" t="s">
        <v>2170</v>
      </c>
      <c r="C907" s="130" t="s">
        <v>2054</v>
      </c>
      <c r="D907" s="130" t="s">
        <v>2171</v>
      </c>
    </row>
    <row r="908" spans="1:4" hidden="1">
      <c r="A908" s="135"/>
      <c r="B908" s="137" t="s">
        <v>2172</v>
      </c>
      <c r="C908" s="130" t="s">
        <v>2054</v>
      </c>
      <c r="D908" s="130" t="s">
        <v>2173</v>
      </c>
    </row>
    <row r="909" spans="1:4" hidden="1">
      <c r="A909" s="135"/>
      <c r="B909" s="137" t="s">
        <v>2174</v>
      </c>
      <c r="C909" s="130" t="s">
        <v>2054</v>
      </c>
      <c r="D909" s="130" t="s">
        <v>2175</v>
      </c>
    </row>
    <row r="910" spans="1:4" hidden="1">
      <c r="A910" s="135"/>
      <c r="B910" s="137" t="s">
        <v>2176</v>
      </c>
      <c r="C910" s="130" t="s">
        <v>2054</v>
      </c>
      <c r="D910" s="130" t="s">
        <v>2177</v>
      </c>
    </row>
    <row r="911" spans="1:4" hidden="1">
      <c r="A911" s="135"/>
      <c r="B911" s="137" t="s">
        <v>2178</v>
      </c>
      <c r="C911" s="130" t="s">
        <v>2054</v>
      </c>
      <c r="D911" s="130" t="s">
        <v>2179</v>
      </c>
    </row>
    <row r="912" spans="1:4" hidden="1">
      <c r="A912" s="135"/>
      <c r="B912" s="137" t="s">
        <v>2180</v>
      </c>
      <c r="C912" s="130" t="s">
        <v>2054</v>
      </c>
      <c r="D912" s="130" t="s">
        <v>2181</v>
      </c>
    </row>
    <row r="913" spans="1:4" hidden="1">
      <c r="A913" s="135"/>
      <c r="B913" s="137" t="s">
        <v>2182</v>
      </c>
      <c r="C913" s="130" t="s">
        <v>2054</v>
      </c>
      <c r="D913" s="130" t="s">
        <v>2183</v>
      </c>
    </row>
    <row r="914" spans="1:4" hidden="1">
      <c r="A914" s="135"/>
      <c r="B914" s="137" t="s">
        <v>2184</v>
      </c>
      <c r="C914" s="130" t="s">
        <v>2054</v>
      </c>
      <c r="D914" s="130" t="s">
        <v>2185</v>
      </c>
    </row>
    <row r="915" spans="1:4" hidden="1">
      <c r="A915" s="135"/>
      <c r="B915" s="137" t="s">
        <v>2186</v>
      </c>
      <c r="C915" s="130" t="s">
        <v>2054</v>
      </c>
      <c r="D915" s="130" t="s">
        <v>2187</v>
      </c>
    </row>
    <row r="916" spans="1:4">
      <c r="A916" s="135"/>
      <c r="B916" s="137" t="s">
        <v>2188</v>
      </c>
      <c r="C916" s="130" t="s">
        <v>2189</v>
      </c>
      <c r="D916" s="130" t="s">
        <v>2189</v>
      </c>
    </row>
    <row r="917" spans="1:4">
      <c r="A917" s="135"/>
      <c r="B917" s="137" t="s">
        <v>2190</v>
      </c>
      <c r="C917" s="130" t="s">
        <v>2189</v>
      </c>
      <c r="D917" s="130" t="s">
        <v>2191</v>
      </c>
    </row>
    <row r="918" spans="1:4">
      <c r="A918" s="135"/>
      <c r="B918" s="137" t="s">
        <v>2192</v>
      </c>
      <c r="C918" s="130" t="s">
        <v>2189</v>
      </c>
      <c r="D918" s="130" t="s">
        <v>2193</v>
      </c>
    </row>
    <row r="919" spans="1:4">
      <c r="A919" s="135"/>
      <c r="B919" s="137" t="s">
        <v>2194</v>
      </c>
      <c r="C919" s="130" t="s">
        <v>2189</v>
      </c>
      <c r="D919" s="130" t="s">
        <v>2195</v>
      </c>
    </row>
    <row r="920" spans="1:4">
      <c r="A920" s="135"/>
      <c r="B920" s="137" t="s">
        <v>2196</v>
      </c>
      <c r="C920" s="130" t="s">
        <v>2189</v>
      </c>
      <c r="D920" s="130" t="s">
        <v>2197</v>
      </c>
    </row>
    <row r="921" spans="1:4">
      <c r="A921" s="135"/>
      <c r="B921" s="137" t="s">
        <v>2198</v>
      </c>
      <c r="C921" s="130" t="s">
        <v>2189</v>
      </c>
      <c r="D921" s="130" t="s">
        <v>2199</v>
      </c>
    </row>
    <row r="922" spans="1:4">
      <c r="A922" s="135"/>
      <c r="B922" s="137" t="s">
        <v>2200</v>
      </c>
      <c r="C922" s="130" t="s">
        <v>2189</v>
      </c>
      <c r="D922" s="130" t="s">
        <v>2201</v>
      </c>
    </row>
    <row r="923" spans="1:4">
      <c r="A923" s="135"/>
      <c r="B923" s="137" t="s">
        <v>2202</v>
      </c>
      <c r="C923" s="130" t="s">
        <v>2189</v>
      </c>
      <c r="D923" s="130" t="s">
        <v>2203</v>
      </c>
    </row>
    <row r="924" spans="1:4">
      <c r="A924" s="135"/>
      <c r="B924" s="137" t="s">
        <v>2204</v>
      </c>
      <c r="C924" s="130" t="s">
        <v>2189</v>
      </c>
      <c r="D924" s="130" t="s">
        <v>2205</v>
      </c>
    </row>
    <row r="925" spans="1:4">
      <c r="A925" s="135"/>
      <c r="B925" s="137" t="s">
        <v>2206</v>
      </c>
      <c r="C925" s="130" t="s">
        <v>2189</v>
      </c>
      <c r="D925" s="130" t="s">
        <v>2207</v>
      </c>
    </row>
    <row r="926" spans="1:4">
      <c r="A926" s="135"/>
      <c r="B926" s="137" t="s">
        <v>2208</v>
      </c>
      <c r="C926" s="130" t="s">
        <v>2189</v>
      </c>
      <c r="D926" s="130" t="s">
        <v>2209</v>
      </c>
    </row>
    <row r="927" spans="1:4">
      <c r="A927" s="135"/>
      <c r="B927" s="137" t="s">
        <v>2210</v>
      </c>
      <c r="C927" s="130" t="s">
        <v>2189</v>
      </c>
      <c r="D927" s="130" t="s">
        <v>2211</v>
      </c>
    </row>
    <row r="928" spans="1:4">
      <c r="A928" s="135"/>
      <c r="B928" s="137" t="s">
        <v>2212</v>
      </c>
      <c r="C928" s="130" t="s">
        <v>2189</v>
      </c>
      <c r="D928" s="130" t="s">
        <v>2213</v>
      </c>
    </row>
    <row r="929" spans="1:4">
      <c r="A929" s="135"/>
      <c r="B929" s="137" t="s">
        <v>2214</v>
      </c>
      <c r="C929" s="130" t="s">
        <v>2189</v>
      </c>
      <c r="D929" s="130" t="s">
        <v>2215</v>
      </c>
    </row>
    <row r="930" spans="1:4">
      <c r="A930" s="135"/>
      <c r="B930" s="137" t="s">
        <v>2216</v>
      </c>
      <c r="C930" s="130" t="s">
        <v>2189</v>
      </c>
      <c r="D930" s="130" t="s">
        <v>2217</v>
      </c>
    </row>
    <row r="931" spans="1:4">
      <c r="A931" s="135"/>
      <c r="B931" s="137" t="s">
        <v>2218</v>
      </c>
      <c r="C931" s="130" t="s">
        <v>2189</v>
      </c>
      <c r="D931" s="130" t="s">
        <v>2219</v>
      </c>
    </row>
    <row r="932" spans="1:4">
      <c r="A932" s="135"/>
      <c r="B932" s="137" t="s">
        <v>2220</v>
      </c>
      <c r="C932" s="130" t="s">
        <v>2189</v>
      </c>
      <c r="D932" s="130" t="s">
        <v>2221</v>
      </c>
    </row>
    <row r="933" spans="1:4">
      <c r="A933" s="135"/>
      <c r="B933" s="137" t="s">
        <v>2222</v>
      </c>
      <c r="C933" s="130" t="s">
        <v>2189</v>
      </c>
      <c r="D933" s="130" t="s">
        <v>2223</v>
      </c>
    </row>
    <row r="934" spans="1:4">
      <c r="A934" s="135"/>
      <c r="B934" s="137" t="s">
        <v>2224</v>
      </c>
      <c r="C934" s="130" t="s">
        <v>2189</v>
      </c>
      <c r="D934" s="130" t="s">
        <v>2225</v>
      </c>
    </row>
    <row r="935" spans="1:4">
      <c r="A935" s="135"/>
      <c r="B935" s="137" t="s">
        <v>2226</v>
      </c>
      <c r="C935" s="130" t="s">
        <v>2189</v>
      </c>
      <c r="D935" s="130" t="s">
        <v>2227</v>
      </c>
    </row>
    <row r="936" spans="1:4">
      <c r="A936" s="135"/>
      <c r="B936" s="137" t="s">
        <v>2228</v>
      </c>
      <c r="C936" s="130" t="s">
        <v>2189</v>
      </c>
      <c r="D936" s="130" t="s">
        <v>2229</v>
      </c>
    </row>
    <row r="937" spans="1:4">
      <c r="A937" s="135"/>
      <c r="B937" s="137" t="s">
        <v>2230</v>
      </c>
      <c r="C937" s="130" t="s">
        <v>2189</v>
      </c>
      <c r="D937" s="130" t="s">
        <v>2231</v>
      </c>
    </row>
    <row r="938" spans="1:4">
      <c r="A938" s="135"/>
      <c r="B938" s="137" t="s">
        <v>2232</v>
      </c>
      <c r="C938" s="130" t="s">
        <v>2189</v>
      </c>
      <c r="D938" s="130" t="s">
        <v>2233</v>
      </c>
    </row>
    <row r="939" spans="1:4">
      <c r="A939" s="135"/>
      <c r="B939" s="137" t="s">
        <v>2234</v>
      </c>
      <c r="C939" s="130" t="s">
        <v>2189</v>
      </c>
      <c r="D939" s="130" t="s">
        <v>2235</v>
      </c>
    </row>
    <row r="940" spans="1:4">
      <c r="A940" s="135"/>
      <c r="B940" s="137" t="s">
        <v>2236</v>
      </c>
      <c r="C940" s="130" t="s">
        <v>2189</v>
      </c>
      <c r="D940" s="130" t="s">
        <v>2237</v>
      </c>
    </row>
    <row r="941" spans="1:4">
      <c r="A941" s="135"/>
      <c r="B941" s="137" t="s">
        <v>2238</v>
      </c>
      <c r="C941" s="130" t="s">
        <v>2189</v>
      </c>
      <c r="D941" s="130" t="s">
        <v>2239</v>
      </c>
    </row>
    <row r="942" spans="1:4">
      <c r="A942" s="135"/>
      <c r="B942" s="137" t="s">
        <v>2240</v>
      </c>
      <c r="C942" s="130" t="s">
        <v>2189</v>
      </c>
      <c r="D942" s="130" t="s">
        <v>2241</v>
      </c>
    </row>
    <row r="943" spans="1:4">
      <c r="A943" s="135"/>
      <c r="B943" s="137" t="s">
        <v>2242</v>
      </c>
      <c r="C943" s="130" t="s">
        <v>2189</v>
      </c>
      <c r="D943" s="130" t="s">
        <v>2243</v>
      </c>
    </row>
    <row r="944" spans="1:4">
      <c r="A944" s="135"/>
      <c r="B944" s="137" t="s">
        <v>2244</v>
      </c>
      <c r="C944" s="130" t="s">
        <v>2189</v>
      </c>
      <c r="D944" s="130" t="s">
        <v>2245</v>
      </c>
    </row>
    <row r="945" spans="1:4">
      <c r="A945" s="135"/>
      <c r="B945" s="137" t="s">
        <v>2246</v>
      </c>
      <c r="C945" s="130" t="s">
        <v>2189</v>
      </c>
      <c r="D945" s="130" t="s">
        <v>2247</v>
      </c>
    </row>
    <row r="946" spans="1:4">
      <c r="A946" s="135"/>
      <c r="B946" s="137" t="s">
        <v>2248</v>
      </c>
      <c r="C946" s="130" t="s">
        <v>2189</v>
      </c>
      <c r="D946" s="130" t="s">
        <v>2249</v>
      </c>
    </row>
    <row r="947" spans="1:4">
      <c r="A947" s="135"/>
      <c r="B947" s="137" t="s">
        <v>2250</v>
      </c>
      <c r="C947" s="130" t="s">
        <v>2189</v>
      </c>
      <c r="D947" s="130" t="s">
        <v>2251</v>
      </c>
    </row>
    <row r="948" spans="1:4">
      <c r="A948" s="135"/>
      <c r="B948" s="137" t="s">
        <v>2252</v>
      </c>
      <c r="C948" s="130" t="s">
        <v>2189</v>
      </c>
      <c r="D948" s="130" t="s">
        <v>2253</v>
      </c>
    </row>
    <row r="949" spans="1:4">
      <c r="A949" s="135"/>
      <c r="B949" s="137" t="s">
        <v>2254</v>
      </c>
      <c r="C949" s="130" t="s">
        <v>2189</v>
      </c>
      <c r="D949" s="130" t="s">
        <v>2255</v>
      </c>
    </row>
    <row r="950" spans="1:4">
      <c r="A950" s="135"/>
      <c r="B950" s="137" t="s">
        <v>2256</v>
      </c>
      <c r="C950" s="130" t="s">
        <v>2189</v>
      </c>
      <c r="D950" s="130" t="s">
        <v>2257</v>
      </c>
    </row>
    <row r="951" spans="1:4">
      <c r="A951" s="135"/>
      <c r="B951" s="137" t="s">
        <v>2258</v>
      </c>
      <c r="C951" s="130" t="s">
        <v>2189</v>
      </c>
      <c r="D951" s="130" t="s">
        <v>2259</v>
      </c>
    </row>
    <row r="952" spans="1:4">
      <c r="A952" s="135"/>
      <c r="B952" s="137" t="s">
        <v>2260</v>
      </c>
      <c r="C952" s="130" t="s">
        <v>2189</v>
      </c>
      <c r="D952" s="130" t="s">
        <v>2261</v>
      </c>
    </row>
    <row r="953" spans="1:4">
      <c r="A953" s="135"/>
      <c r="B953" s="137" t="s">
        <v>2262</v>
      </c>
      <c r="C953" s="130" t="s">
        <v>2189</v>
      </c>
      <c r="D953" s="130" t="s">
        <v>2263</v>
      </c>
    </row>
    <row r="954" spans="1:4">
      <c r="A954" s="135"/>
      <c r="B954" s="137" t="s">
        <v>2264</v>
      </c>
      <c r="C954" s="130" t="s">
        <v>2189</v>
      </c>
      <c r="D954" s="130" t="s">
        <v>2265</v>
      </c>
    </row>
    <row r="955" spans="1:4">
      <c r="A955" s="135"/>
      <c r="B955" s="137" t="s">
        <v>2266</v>
      </c>
      <c r="C955" s="130" t="s">
        <v>2189</v>
      </c>
      <c r="D955" s="130" t="s">
        <v>2267</v>
      </c>
    </row>
    <row r="956" spans="1:4">
      <c r="A956" s="135"/>
      <c r="B956" s="137" t="s">
        <v>2268</v>
      </c>
      <c r="C956" s="130" t="s">
        <v>2189</v>
      </c>
      <c r="D956" s="130" t="s">
        <v>2269</v>
      </c>
    </row>
    <row r="957" spans="1:4">
      <c r="A957" s="135"/>
      <c r="B957" s="137" t="s">
        <v>2270</v>
      </c>
      <c r="C957" s="130" t="s">
        <v>2189</v>
      </c>
      <c r="D957" s="130" t="s">
        <v>2271</v>
      </c>
    </row>
    <row r="958" spans="1:4">
      <c r="A958" s="135"/>
      <c r="B958" s="137" t="s">
        <v>2272</v>
      </c>
      <c r="C958" s="130" t="s">
        <v>2189</v>
      </c>
      <c r="D958" s="130" t="s">
        <v>2273</v>
      </c>
    </row>
    <row r="959" spans="1:4">
      <c r="A959" s="135"/>
      <c r="B959" s="137" t="s">
        <v>2274</v>
      </c>
      <c r="C959" s="130" t="s">
        <v>2189</v>
      </c>
      <c r="D959" s="130" t="s">
        <v>2275</v>
      </c>
    </row>
    <row r="960" spans="1:4">
      <c r="A960" s="135"/>
      <c r="B960" s="137" t="s">
        <v>2276</v>
      </c>
      <c r="C960" s="130" t="s">
        <v>2189</v>
      </c>
      <c r="D960" s="130" t="s">
        <v>2277</v>
      </c>
    </row>
    <row r="961" spans="1:4">
      <c r="A961" s="135"/>
      <c r="B961" s="137" t="s">
        <v>2278</v>
      </c>
      <c r="C961" s="130" t="s">
        <v>2189</v>
      </c>
      <c r="D961" s="130" t="s">
        <v>2279</v>
      </c>
    </row>
    <row r="962" spans="1:4">
      <c r="A962" s="135"/>
      <c r="B962" s="137" t="s">
        <v>2280</v>
      </c>
      <c r="C962" s="130" t="s">
        <v>2189</v>
      </c>
      <c r="D962" s="130" t="s">
        <v>2281</v>
      </c>
    </row>
    <row r="963" spans="1:4">
      <c r="A963" s="135"/>
      <c r="B963" s="137" t="s">
        <v>2282</v>
      </c>
      <c r="C963" s="130" t="s">
        <v>2189</v>
      </c>
      <c r="D963" s="130" t="s">
        <v>2283</v>
      </c>
    </row>
    <row r="964" spans="1:4">
      <c r="A964" s="135"/>
      <c r="B964" s="137" t="s">
        <v>2284</v>
      </c>
      <c r="C964" s="130" t="s">
        <v>2189</v>
      </c>
      <c r="D964" s="130" t="s">
        <v>2285</v>
      </c>
    </row>
    <row r="965" spans="1:4">
      <c r="A965" s="135"/>
      <c r="B965" s="137" t="s">
        <v>2286</v>
      </c>
      <c r="C965" s="130" t="s">
        <v>2189</v>
      </c>
      <c r="D965" s="130" t="s">
        <v>2287</v>
      </c>
    </row>
    <row r="966" spans="1:4">
      <c r="A966" s="135"/>
      <c r="B966" s="137" t="s">
        <v>2288</v>
      </c>
      <c r="C966" s="130" t="s">
        <v>2189</v>
      </c>
      <c r="D966" s="130" t="s">
        <v>2289</v>
      </c>
    </row>
    <row r="967" spans="1:4">
      <c r="A967" s="135"/>
      <c r="B967" s="137" t="s">
        <v>2290</v>
      </c>
      <c r="C967" s="130" t="s">
        <v>2189</v>
      </c>
      <c r="D967" s="130" t="s">
        <v>2291</v>
      </c>
    </row>
    <row r="968" spans="1:4">
      <c r="A968" s="135"/>
      <c r="B968" s="137" t="s">
        <v>2292</v>
      </c>
      <c r="C968" s="130" t="s">
        <v>2189</v>
      </c>
      <c r="D968" s="130" t="s">
        <v>2293</v>
      </c>
    </row>
    <row r="969" spans="1:4">
      <c r="A969" s="135"/>
      <c r="B969" s="137" t="s">
        <v>2294</v>
      </c>
      <c r="C969" s="130" t="s">
        <v>2189</v>
      </c>
      <c r="D969" s="130" t="s">
        <v>2295</v>
      </c>
    </row>
    <row r="970" spans="1:4">
      <c r="A970" s="135"/>
      <c r="B970" s="137" t="s">
        <v>2296</v>
      </c>
      <c r="C970" s="130" t="s">
        <v>2189</v>
      </c>
      <c r="D970" s="130" t="s">
        <v>2297</v>
      </c>
    </row>
    <row r="971" spans="1:4">
      <c r="A971" s="135"/>
      <c r="B971" s="137" t="s">
        <v>2298</v>
      </c>
      <c r="C971" s="130" t="s">
        <v>2189</v>
      </c>
      <c r="D971" s="130" t="s">
        <v>2299</v>
      </c>
    </row>
    <row r="972" spans="1:4">
      <c r="A972" s="135"/>
      <c r="B972" s="137" t="s">
        <v>2300</v>
      </c>
      <c r="C972" s="130" t="s">
        <v>2189</v>
      </c>
      <c r="D972" s="130" t="s">
        <v>2301</v>
      </c>
    </row>
    <row r="973" spans="1:4">
      <c r="A973" s="135"/>
      <c r="B973" s="137" t="s">
        <v>2302</v>
      </c>
      <c r="C973" s="130" t="s">
        <v>2189</v>
      </c>
      <c r="D973" s="130" t="s">
        <v>1336</v>
      </c>
    </row>
    <row r="974" spans="1:4">
      <c r="A974" s="135"/>
      <c r="B974" s="137" t="s">
        <v>2303</v>
      </c>
      <c r="C974" s="130" t="s">
        <v>2189</v>
      </c>
      <c r="D974" s="130" t="s">
        <v>2304</v>
      </c>
    </row>
    <row r="975" spans="1:4">
      <c r="A975" s="135"/>
      <c r="B975" s="137" t="s">
        <v>2305</v>
      </c>
      <c r="C975" s="130" t="s">
        <v>2189</v>
      </c>
      <c r="D975" s="130" t="s">
        <v>2306</v>
      </c>
    </row>
    <row r="976" spans="1:4">
      <c r="A976" s="135"/>
      <c r="B976" s="137" t="s">
        <v>2307</v>
      </c>
      <c r="C976" s="130" t="s">
        <v>2189</v>
      </c>
      <c r="D976" s="130" t="s">
        <v>2308</v>
      </c>
    </row>
    <row r="977" spans="1:4">
      <c r="A977" s="135"/>
      <c r="B977" s="137" t="s">
        <v>2309</v>
      </c>
      <c r="C977" s="130" t="s">
        <v>2189</v>
      </c>
      <c r="D977" s="130" t="s">
        <v>2310</v>
      </c>
    </row>
    <row r="978" spans="1:4">
      <c r="A978" s="135"/>
      <c r="B978" s="137" t="s">
        <v>2311</v>
      </c>
      <c r="C978" s="130" t="s">
        <v>2189</v>
      </c>
      <c r="D978" s="130" t="s">
        <v>2312</v>
      </c>
    </row>
    <row r="979" spans="1:4">
      <c r="A979" s="135"/>
      <c r="B979" s="137" t="s">
        <v>2313</v>
      </c>
      <c r="C979" s="130" t="s">
        <v>2189</v>
      </c>
      <c r="D979" s="130" t="s">
        <v>2314</v>
      </c>
    </row>
    <row r="980" spans="1:4">
      <c r="A980" s="135"/>
      <c r="B980" s="137" t="s">
        <v>2315</v>
      </c>
      <c r="C980" s="130" t="s">
        <v>2189</v>
      </c>
      <c r="D980" s="130" t="s">
        <v>2316</v>
      </c>
    </row>
    <row r="981" spans="1:4">
      <c r="A981" s="135"/>
      <c r="B981" s="137" t="s">
        <v>2317</v>
      </c>
      <c r="C981" s="130" t="s">
        <v>2189</v>
      </c>
      <c r="D981" s="130" t="s">
        <v>2318</v>
      </c>
    </row>
    <row r="982" spans="1:4">
      <c r="A982" s="135"/>
      <c r="B982" s="137" t="s">
        <v>2319</v>
      </c>
      <c r="C982" s="130" t="s">
        <v>2189</v>
      </c>
      <c r="D982" s="130" t="s">
        <v>2320</v>
      </c>
    </row>
    <row r="983" spans="1:4">
      <c r="A983" s="135"/>
      <c r="B983" s="137" t="s">
        <v>2321</v>
      </c>
      <c r="C983" s="130" t="s">
        <v>2189</v>
      </c>
      <c r="D983" s="130" t="s">
        <v>2322</v>
      </c>
    </row>
    <row r="984" spans="1:4">
      <c r="A984" s="135"/>
      <c r="B984" s="137" t="s">
        <v>2323</v>
      </c>
      <c r="C984" s="130" t="s">
        <v>2189</v>
      </c>
      <c r="D984" s="130" t="s">
        <v>2324</v>
      </c>
    </row>
    <row r="985" spans="1:4">
      <c r="A985" s="135"/>
      <c r="B985" s="137" t="s">
        <v>2325</v>
      </c>
      <c r="C985" s="130" t="s">
        <v>2189</v>
      </c>
      <c r="D985" s="130" t="s">
        <v>2326</v>
      </c>
    </row>
    <row r="986" spans="1:4">
      <c r="A986" s="135"/>
      <c r="B986" s="137" t="s">
        <v>2327</v>
      </c>
      <c r="C986" s="130" t="s">
        <v>2189</v>
      </c>
      <c r="D986" s="130" t="s">
        <v>2328</v>
      </c>
    </row>
    <row r="987" spans="1:4">
      <c r="A987" s="135"/>
      <c r="B987" s="137" t="s">
        <v>2329</v>
      </c>
      <c r="C987" s="130" t="s">
        <v>2189</v>
      </c>
      <c r="D987" s="130" t="s">
        <v>2330</v>
      </c>
    </row>
    <row r="988" spans="1:4">
      <c r="A988" s="135"/>
      <c r="B988" s="137" t="s">
        <v>2331</v>
      </c>
      <c r="C988" s="130" t="s">
        <v>2189</v>
      </c>
      <c r="D988" s="130" t="s">
        <v>2332</v>
      </c>
    </row>
    <row r="989" spans="1:4">
      <c r="A989" s="135"/>
      <c r="B989" s="137" t="s">
        <v>2333</v>
      </c>
      <c r="C989" s="130" t="s">
        <v>2189</v>
      </c>
      <c r="D989" s="130" t="s">
        <v>2334</v>
      </c>
    </row>
    <row r="990" spans="1:4">
      <c r="A990" s="135"/>
      <c r="B990" s="137" t="s">
        <v>2335</v>
      </c>
      <c r="C990" s="130" t="s">
        <v>2189</v>
      </c>
      <c r="D990" s="130" t="s">
        <v>2336</v>
      </c>
    </row>
    <row r="991" spans="1:4">
      <c r="A991" s="135"/>
      <c r="B991" s="137" t="s">
        <v>2337</v>
      </c>
      <c r="C991" s="130" t="s">
        <v>2189</v>
      </c>
      <c r="D991" s="130" t="s">
        <v>2338</v>
      </c>
    </row>
    <row r="992" spans="1:4">
      <c r="A992" s="135"/>
      <c r="B992" s="137" t="s">
        <v>2339</v>
      </c>
      <c r="C992" s="130" t="s">
        <v>2189</v>
      </c>
      <c r="D992" s="130" t="s">
        <v>2340</v>
      </c>
    </row>
    <row r="993" spans="1:4">
      <c r="A993" s="135"/>
      <c r="B993" s="137" t="s">
        <v>2341</v>
      </c>
      <c r="C993" s="130" t="s">
        <v>2189</v>
      </c>
      <c r="D993" s="130" t="s">
        <v>2342</v>
      </c>
    </row>
    <row r="994" spans="1:4">
      <c r="A994" s="135"/>
      <c r="B994" s="137" t="s">
        <v>2343</v>
      </c>
      <c r="C994" s="130" t="s">
        <v>2189</v>
      </c>
      <c r="D994" s="130" t="s">
        <v>2344</v>
      </c>
    </row>
    <row r="995" spans="1:4">
      <c r="A995" s="135"/>
      <c r="B995" s="137" t="s">
        <v>2345</v>
      </c>
      <c r="C995" s="130" t="s">
        <v>2189</v>
      </c>
      <c r="D995" s="130" t="s">
        <v>2346</v>
      </c>
    </row>
    <row r="996" spans="1:4">
      <c r="A996" s="135"/>
      <c r="B996" s="137" t="s">
        <v>2347</v>
      </c>
      <c r="C996" s="130" t="s">
        <v>2189</v>
      </c>
      <c r="D996" s="130" t="s">
        <v>2348</v>
      </c>
    </row>
    <row r="997" spans="1:4">
      <c r="A997" s="135"/>
      <c r="B997" s="137" t="s">
        <v>2349</v>
      </c>
      <c r="C997" s="130" t="s">
        <v>2189</v>
      </c>
      <c r="D997" s="130" t="s">
        <v>2350</v>
      </c>
    </row>
    <row r="998" spans="1:4">
      <c r="A998" s="135"/>
      <c r="B998" s="137" t="s">
        <v>2351</v>
      </c>
      <c r="C998" s="130" t="s">
        <v>2189</v>
      </c>
      <c r="D998" s="130" t="s">
        <v>2352</v>
      </c>
    </row>
    <row r="999" spans="1:4">
      <c r="A999" s="135"/>
      <c r="B999" s="137" t="s">
        <v>2353</v>
      </c>
      <c r="C999" s="130" t="s">
        <v>2189</v>
      </c>
      <c r="D999" s="130" t="s">
        <v>2354</v>
      </c>
    </row>
    <row r="1000" spans="1:4">
      <c r="A1000" s="135"/>
      <c r="B1000" s="137" t="s">
        <v>2355</v>
      </c>
      <c r="C1000" s="130" t="s">
        <v>2189</v>
      </c>
      <c r="D1000" s="130" t="s">
        <v>2356</v>
      </c>
    </row>
    <row r="1001" spans="1:4">
      <c r="A1001" s="135"/>
      <c r="B1001" s="137" t="s">
        <v>2357</v>
      </c>
      <c r="C1001" s="130" t="s">
        <v>2189</v>
      </c>
      <c r="D1001" s="130" t="s">
        <v>2358</v>
      </c>
    </row>
    <row r="1002" spans="1:4">
      <c r="A1002" s="135"/>
      <c r="B1002" s="137" t="s">
        <v>2359</v>
      </c>
      <c r="C1002" s="130" t="s">
        <v>2189</v>
      </c>
      <c r="D1002" s="130" t="s">
        <v>2360</v>
      </c>
    </row>
    <row r="1003" spans="1:4">
      <c r="A1003" s="135"/>
      <c r="B1003" s="137" t="s">
        <v>2361</v>
      </c>
      <c r="C1003" s="130" t="s">
        <v>2189</v>
      </c>
      <c r="D1003" s="130" t="s">
        <v>2362</v>
      </c>
    </row>
    <row r="1004" spans="1:4">
      <c r="A1004" s="135"/>
      <c r="B1004" s="137" t="s">
        <v>2363</v>
      </c>
      <c r="C1004" s="130" t="s">
        <v>2189</v>
      </c>
      <c r="D1004" s="130" t="s">
        <v>2364</v>
      </c>
    </row>
    <row r="1005" spans="1:4">
      <c r="A1005" s="135"/>
      <c r="B1005" s="137" t="s">
        <v>2365</v>
      </c>
      <c r="C1005" s="130" t="s">
        <v>2189</v>
      </c>
      <c r="D1005" s="130" t="s">
        <v>2366</v>
      </c>
    </row>
    <row r="1006" spans="1:4">
      <c r="A1006" s="135"/>
      <c r="B1006" s="137" t="s">
        <v>2367</v>
      </c>
      <c r="C1006" s="130" t="s">
        <v>2189</v>
      </c>
      <c r="D1006" s="130" t="s">
        <v>2368</v>
      </c>
    </row>
    <row r="1007" spans="1:4">
      <c r="A1007" s="135"/>
      <c r="B1007" s="137" t="s">
        <v>2369</v>
      </c>
      <c r="C1007" s="130" t="s">
        <v>2189</v>
      </c>
      <c r="D1007" s="130" t="s">
        <v>2370</v>
      </c>
    </row>
    <row r="1008" spans="1:4">
      <c r="A1008" s="135"/>
      <c r="B1008" s="137" t="s">
        <v>2371</v>
      </c>
      <c r="C1008" s="130" t="s">
        <v>2189</v>
      </c>
      <c r="D1008" s="130" t="s">
        <v>2372</v>
      </c>
    </row>
    <row r="1009" spans="1:4">
      <c r="A1009" s="135"/>
      <c r="B1009" s="137" t="s">
        <v>2373</v>
      </c>
      <c r="C1009" s="130" t="s">
        <v>2189</v>
      </c>
      <c r="D1009" s="130" t="s">
        <v>2374</v>
      </c>
    </row>
    <row r="1010" spans="1:4">
      <c r="A1010" s="135"/>
      <c r="B1010" s="137" t="s">
        <v>2375</v>
      </c>
      <c r="C1010" s="130" t="s">
        <v>2189</v>
      </c>
      <c r="D1010" s="130" t="s">
        <v>2376</v>
      </c>
    </row>
    <row r="1011" spans="1:4">
      <c r="A1011" s="135"/>
      <c r="B1011" s="137" t="s">
        <v>2377</v>
      </c>
      <c r="C1011" s="130" t="s">
        <v>2189</v>
      </c>
      <c r="D1011" s="130" t="s">
        <v>2378</v>
      </c>
    </row>
    <row r="1012" spans="1:4">
      <c r="A1012" s="135"/>
      <c r="B1012" s="137" t="s">
        <v>2379</v>
      </c>
      <c r="C1012" s="130" t="s">
        <v>2189</v>
      </c>
      <c r="D1012" s="130" t="s">
        <v>2380</v>
      </c>
    </row>
    <row r="1013" spans="1:4">
      <c r="A1013" s="135"/>
      <c r="B1013" s="137" t="s">
        <v>2381</v>
      </c>
      <c r="C1013" s="130" t="s">
        <v>2189</v>
      </c>
      <c r="D1013" s="130" t="s">
        <v>2382</v>
      </c>
    </row>
    <row r="1014" spans="1:4">
      <c r="A1014" s="135"/>
      <c r="B1014" s="137" t="s">
        <v>2383</v>
      </c>
      <c r="C1014" s="130" t="s">
        <v>2189</v>
      </c>
      <c r="D1014" s="130" t="s">
        <v>2384</v>
      </c>
    </row>
    <row r="1015" spans="1:4">
      <c r="A1015" s="135"/>
      <c r="B1015" s="137" t="s">
        <v>2385</v>
      </c>
      <c r="C1015" s="130" t="s">
        <v>2189</v>
      </c>
      <c r="D1015" s="130" t="s">
        <v>2386</v>
      </c>
    </row>
    <row r="1016" spans="1:4">
      <c r="A1016" s="135"/>
      <c r="B1016" s="137" t="s">
        <v>2387</v>
      </c>
      <c r="C1016" s="130" t="s">
        <v>2189</v>
      </c>
      <c r="D1016" s="130" t="s">
        <v>2388</v>
      </c>
    </row>
    <row r="1017" spans="1:4">
      <c r="A1017" s="135"/>
      <c r="B1017" s="137" t="s">
        <v>2389</v>
      </c>
      <c r="C1017" s="130" t="s">
        <v>2189</v>
      </c>
      <c r="D1017" s="130" t="s">
        <v>2390</v>
      </c>
    </row>
    <row r="1018" spans="1:4">
      <c r="A1018" s="135"/>
      <c r="B1018" s="137" t="s">
        <v>2391</v>
      </c>
      <c r="C1018" s="130" t="s">
        <v>2189</v>
      </c>
      <c r="D1018" s="130" t="s">
        <v>2392</v>
      </c>
    </row>
    <row r="1019" spans="1:4">
      <c r="A1019" s="135"/>
      <c r="B1019" s="137" t="s">
        <v>2393</v>
      </c>
      <c r="C1019" s="130" t="s">
        <v>2189</v>
      </c>
      <c r="D1019" s="130" t="s">
        <v>2394</v>
      </c>
    </row>
    <row r="1020" spans="1:4">
      <c r="A1020" s="135"/>
      <c r="B1020" s="137" t="s">
        <v>2395</v>
      </c>
      <c r="C1020" s="130" t="s">
        <v>2189</v>
      </c>
      <c r="D1020" s="130" t="s">
        <v>2396</v>
      </c>
    </row>
    <row r="1021" spans="1:4">
      <c r="A1021" s="135"/>
      <c r="B1021" s="137" t="s">
        <v>2397</v>
      </c>
      <c r="C1021" s="130" t="s">
        <v>2189</v>
      </c>
      <c r="D1021" s="130" t="s">
        <v>2398</v>
      </c>
    </row>
    <row r="1022" spans="1:4">
      <c r="A1022" s="135"/>
      <c r="B1022" s="137" t="s">
        <v>2399</v>
      </c>
      <c r="C1022" s="130" t="s">
        <v>2189</v>
      </c>
      <c r="D1022" s="130" t="s">
        <v>2400</v>
      </c>
    </row>
    <row r="1023" spans="1:4">
      <c r="A1023" s="135"/>
      <c r="B1023" s="137" t="s">
        <v>2401</v>
      </c>
      <c r="C1023" s="130" t="s">
        <v>2189</v>
      </c>
      <c r="D1023" s="130" t="s">
        <v>2402</v>
      </c>
    </row>
    <row r="1024" spans="1:4">
      <c r="A1024" s="135"/>
      <c r="B1024" s="137" t="s">
        <v>2403</v>
      </c>
      <c r="C1024" s="130" t="s">
        <v>2189</v>
      </c>
      <c r="D1024" s="130" t="s">
        <v>2404</v>
      </c>
    </row>
    <row r="1025" spans="1:4">
      <c r="A1025" s="135"/>
      <c r="B1025" s="137" t="s">
        <v>2405</v>
      </c>
      <c r="C1025" s="130" t="s">
        <v>2189</v>
      </c>
      <c r="D1025" s="130" t="s">
        <v>2406</v>
      </c>
    </row>
    <row r="1026" spans="1:4">
      <c r="A1026" s="135"/>
      <c r="B1026" s="137" t="s">
        <v>2407</v>
      </c>
      <c r="C1026" s="130" t="s">
        <v>2189</v>
      </c>
      <c r="D1026" s="130" t="s">
        <v>2408</v>
      </c>
    </row>
    <row r="1027" spans="1:4">
      <c r="A1027" s="135"/>
      <c r="B1027" s="137" t="s">
        <v>2409</v>
      </c>
      <c r="C1027" s="130" t="s">
        <v>2189</v>
      </c>
      <c r="D1027" s="130" t="s">
        <v>2410</v>
      </c>
    </row>
    <row r="1028" spans="1:4">
      <c r="A1028" s="135"/>
      <c r="B1028" s="137" t="s">
        <v>2411</v>
      </c>
      <c r="C1028" s="130" t="s">
        <v>2189</v>
      </c>
      <c r="D1028" s="130" t="s">
        <v>2412</v>
      </c>
    </row>
    <row r="1029" spans="1:4">
      <c r="A1029" s="135"/>
      <c r="B1029" s="137" t="s">
        <v>2413</v>
      </c>
      <c r="C1029" s="130" t="s">
        <v>2189</v>
      </c>
      <c r="D1029" s="130" t="s">
        <v>2414</v>
      </c>
    </row>
    <row r="1030" spans="1:4">
      <c r="A1030" s="135"/>
      <c r="B1030" s="137" t="s">
        <v>2415</v>
      </c>
      <c r="C1030" s="130" t="s">
        <v>2189</v>
      </c>
      <c r="D1030" s="130" t="s">
        <v>2416</v>
      </c>
    </row>
    <row r="1031" spans="1:4">
      <c r="A1031" s="135"/>
      <c r="B1031" s="137" t="s">
        <v>2417</v>
      </c>
      <c r="C1031" s="130" t="s">
        <v>2189</v>
      </c>
      <c r="D1031" s="130" t="s">
        <v>2418</v>
      </c>
    </row>
    <row r="1032" spans="1:4">
      <c r="A1032" s="135"/>
      <c r="B1032" s="137" t="s">
        <v>2419</v>
      </c>
      <c r="C1032" s="130" t="s">
        <v>2189</v>
      </c>
      <c r="D1032" s="130" t="s">
        <v>2420</v>
      </c>
    </row>
    <row r="1033" spans="1:4">
      <c r="A1033" s="135"/>
      <c r="B1033" s="137" t="s">
        <v>2421</v>
      </c>
      <c r="C1033" s="130" t="s">
        <v>2189</v>
      </c>
      <c r="D1033" s="130" t="s">
        <v>2422</v>
      </c>
    </row>
    <row r="1034" spans="1:4" hidden="1">
      <c r="A1034" s="135"/>
      <c r="B1034" s="137" t="s">
        <v>2423</v>
      </c>
      <c r="C1034" s="130" t="s">
        <v>2424</v>
      </c>
      <c r="D1034" s="130" t="s">
        <v>2424</v>
      </c>
    </row>
    <row r="1035" spans="1:4" hidden="1">
      <c r="A1035" s="135"/>
      <c r="B1035" s="137" t="s">
        <v>2425</v>
      </c>
      <c r="C1035" s="130" t="s">
        <v>2424</v>
      </c>
      <c r="D1035" s="130" t="s">
        <v>2426</v>
      </c>
    </row>
    <row r="1036" spans="1:4" hidden="1">
      <c r="A1036" s="135"/>
      <c r="B1036" s="137" t="s">
        <v>2427</v>
      </c>
      <c r="C1036" s="130" t="s">
        <v>2424</v>
      </c>
      <c r="D1036" s="130" t="s">
        <v>2428</v>
      </c>
    </row>
    <row r="1037" spans="1:4" hidden="1">
      <c r="A1037" s="135"/>
      <c r="B1037" s="137" t="s">
        <v>2429</v>
      </c>
      <c r="C1037" s="130" t="s">
        <v>2424</v>
      </c>
      <c r="D1037" s="130" t="s">
        <v>2430</v>
      </c>
    </row>
    <row r="1038" spans="1:4" hidden="1">
      <c r="A1038" s="135"/>
      <c r="B1038" s="137" t="s">
        <v>2431</v>
      </c>
      <c r="C1038" s="130" t="s">
        <v>2424</v>
      </c>
      <c r="D1038" s="130" t="s">
        <v>2432</v>
      </c>
    </row>
    <row r="1039" spans="1:4" hidden="1">
      <c r="A1039" s="135"/>
      <c r="B1039" s="137" t="s">
        <v>2433</v>
      </c>
      <c r="C1039" s="130" t="s">
        <v>2424</v>
      </c>
      <c r="D1039" s="130" t="s">
        <v>2434</v>
      </c>
    </row>
    <row r="1040" spans="1:4" hidden="1">
      <c r="A1040" s="135"/>
      <c r="B1040" s="137" t="s">
        <v>2435</v>
      </c>
      <c r="C1040" s="130" t="s">
        <v>2424</v>
      </c>
      <c r="D1040" s="130" t="s">
        <v>2436</v>
      </c>
    </row>
    <row r="1041" spans="1:4" hidden="1">
      <c r="A1041" s="135"/>
      <c r="B1041" s="137" t="s">
        <v>2437</v>
      </c>
      <c r="C1041" s="130" t="s">
        <v>2424</v>
      </c>
      <c r="D1041" s="130" t="s">
        <v>2438</v>
      </c>
    </row>
    <row r="1042" spans="1:4" hidden="1">
      <c r="A1042" s="135"/>
      <c r="B1042" s="137" t="s">
        <v>2439</v>
      </c>
      <c r="C1042" s="130" t="s">
        <v>2424</v>
      </c>
      <c r="D1042" s="130" t="s">
        <v>2440</v>
      </c>
    </row>
    <row r="1043" spans="1:4" hidden="1">
      <c r="A1043" s="135"/>
      <c r="B1043" s="137" t="s">
        <v>2441</v>
      </c>
      <c r="C1043" s="130" t="s">
        <v>2424</v>
      </c>
      <c r="D1043" s="130" t="s">
        <v>2442</v>
      </c>
    </row>
    <row r="1044" spans="1:4" hidden="1">
      <c r="A1044" s="135"/>
      <c r="B1044" s="137" t="s">
        <v>2443</v>
      </c>
      <c r="C1044" s="130" t="s">
        <v>2424</v>
      </c>
      <c r="D1044" s="130" t="s">
        <v>2444</v>
      </c>
    </row>
    <row r="1045" spans="1:4" hidden="1">
      <c r="A1045" s="135"/>
      <c r="B1045" s="137" t="s">
        <v>2445</v>
      </c>
      <c r="C1045" s="130" t="s">
        <v>2424</v>
      </c>
      <c r="D1045" s="130" t="s">
        <v>2446</v>
      </c>
    </row>
    <row r="1046" spans="1:4" hidden="1">
      <c r="A1046" s="135"/>
      <c r="B1046" s="137" t="s">
        <v>2447</v>
      </c>
      <c r="C1046" s="130" t="s">
        <v>2424</v>
      </c>
      <c r="D1046" s="130" t="s">
        <v>2448</v>
      </c>
    </row>
    <row r="1047" spans="1:4" hidden="1">
      <c r="A1047" s="135"/>
      <c r="B1047" s="137" t="s">
        <v>2449</v>
      </c>
      <c r="C1047" s="130" t="s">
        <v>2424</v>
      </c>
      <c r="D1047" s="130" t="s">
        <v>2450</v>
      </c>
    </row>
    <row r="1048" spans="1:4" hidden="1">
      <c r="A1048" s="135"/>
      <c r="B1048" s="137" t="s">
        <v>2451</v>
      </c>
      <c r="C1048" s="130" t="s">
        <v>2424</v>
      </c>
      <c r="D1048" s="130" t="s">
        <v>2452</v>
      </c>
    </row>
    <row r="1049" spans="1:4" hidden="1">
      <c r="A1049" s="135"/>
      <c r="B1049" s="137" t="s">
        <v>2453</v>
      </c>
      <c r="C1049" s="130" t="s">
        <v>2424</v>
      </c>
      <c r="D1049" s="130" t="s">
        <v>2454</v>
      </c>
    </row>
    <row r="1050" spans="1:4" hidden="1">
      <c r="A1050" s="135"/>
      <c r="B1050" s="137" t="s">
        <v>2455</v>
      </c>
      <c r="C1050" s="130" t="s">
        <v>2424</v>
      </c>
      <c r="D1050" s="130" t="s">
        <v>2456</v>
      </c>
    </row>
    <row r="1051" spans="1:4" hidden="1">
      <c r="A1051" s="135"/>
      <c r="B1051" s="137" t="s">
        <v>2457</v>
      </c>
      <c r="C1051" s="130" t="s">
        <v>2424</v>
      </c>
      <c r="D1051" s="130" t="s">
        <v>2458</v>
      </c>
    </row>
    <row r="1052" spans="1:4" hidden="1">
      <c r="A1052" s="135"/>
      <c r="B1052" s="137" t="s">
        <v>2459</v>
      </c>
      <c r="C1052" s="130" t="s">
        <v>2424</v>
      </c>
      <c r="D1052" s="130" t="s">
        <v>2460</v>
      </c>
    </row>
    <row r="1053" spans="1:4" hidden="1">
      <c r="A1053" s="135"/>
      <c r="B1053" s="137" t="s">
        <v>2461</v>
      </c>
      <c r="C1053" s="130" t="s">
        <v>2424</v>
      </c>
      <c r="D1053" s="130" t="s">
        <v>2462</v>
      </c>
    </row>
    <row r="1054" spans="1:4" hidden="1">
      <c r="A1054" s="135"/>
      <c r="B1054" s="137" t="s">
        <v>2463</v>
      </c>
      <c r="C1054" s="130" t="s">
        <v>2424</v>
      </c>
      <c r="D1054" s="130" t="s">
        <v>2464</v>
      </c>
    </row>
    <row r="1055" spans="1:4" hidden="1">
      <c r="A1055" s="135"/>
      <c r="B1055" s="137" t="s">
        <v>2465</v>
      </c>
      <c r="C1055" s="130" t="s">
        <v>2424</v>
      </c>
      <c r="D1055" s="130" t="s">
        <v>2466</v>
      </c>
    </row>
    <row r="1056" spans="1:4" hidden="1">
      <c r="A1056" s="135"/>
      <c r="B1056" s="137" t="s">
        <v>2467</v>
      </c>
      <c r="C1056" s="130" t="s">
        <v>2424</v>
      </c>
      <c r="D1056" s="130" t="s">
        <v>2468</v>
      </c>
    </row>
    <row r="1057" spans="1:4" hidden="1">
      <c r="A1057" s="135"/>
      <c r="B1057" s="137" t="s">
        <v>2469</v>
      </c>
      <c r="C1057" s="130" t="s">
        <v>2424</v>
      </c>
      <c r="D1057" s="130" t="s">
        <v>2470</v>
      </c>
    </row>
    <row r="1058" spans="1:4" hidden="1">
      <c r="A1058" s="135"/>
      <c r="B1058" s="137" t="s">
        <v>2471</v>
      </c>
      <c r="C1058" s="130" t="s">
        <v>2424</v>
      </c>
      <c r="D1058" s="130" t="s">
        <v>2472</v>
      </c>
    </row>
    <row r="1059" spans="1:4" hidden="1">
      <c r="A1059" s="135"/>
      <c r="B1059" s="137" t="s">
        <v>2473</v>
      </c>
      <c r="C1059" s="130" t="s">
        <v>2424</v>
      </c>
      <c r="D1059" s="130" t="s">
        <v>2474</v>
      </c>
    </row>
    <row r="1060" spans="1:4" hidden="1">
      <c r="A1060" s="135"/>
      <c r="B1060" s="137" t="s">
        <v>2475</v>
      </c>
      <c r="C1060" s="130" t="s">
        <v>2424</v>
      </c>
      <c r="D1060" s="130" t="s">
        <v>2476</v>
      </c>
    </row>
    <row r="1061" spans="1:4" hidden="1">
      <c r="A1061" s="135"/>
      <c r="B1061" s="137" t="s">
        <v>2477</v>
      </c>
      <c r="C1061" s="130" t="s">
        <v>2424</v>
      </c>
      <c r="D1061" s="130" t="s">
        <v>2478</v>
      </c>
    </row>
    <row r="1062" spans="1:4" hidden="1">
      <c r="A1062" s="135"/>
      <c r="B1062" s="137" t="s">
        <v>2479</v>
      </c>
      <c r="C1062" s="130" t="s">
        <v>2424</v>
      </c>
      <c r="D1062" s="130" t="s">
        <v>2480</v>
      </c>
    </row>
    <row r="1063" spans="1:4" hidden="1">
      <c r="A1063" s="135"/>
      <c r="B1063" s="137" t="s">
        <v>2481</v>
      </c>
      <c r="C1063" s="130" t="s">
        <v>2424</v>
      </c>
      <c r="D1063" s="130" t="s">
        <v>2482</v>
      </c>
    </row>
    <row r="1064" spans="1:4" hidden="1">
      <c r="A1064" s="135"/>
      <c r="B1064" s="137" t="s">
        <v>2483</v>
      </c>
      <c r="C1064" s="130" t="s">
        <v>2424</v>
      </c>
      <c r="D1064" s="130" t="s">
        <v>2484</v>
      </c>
    </row>
    <row r="1065" spans="1:4" hidden="1">
      <c r="A1065" s="135"/>
      <c r="B1065" s="137" t="s">
        <v>2485</v>
      </c>
      <c r="C1065" s="130" t="s">
        <v>2424</v>
      </c>
      <c r="D1065" s="130" t="s">
        <v>2486</v>
      </c>
    </row>
    <row r="1066" spans="1:4" hidden="1">
      <c r="A1066" s="135"/>
      <c r="B1066" s="137" t="s">
        <v>2487</v>
      </c>
      <c r="C1066" s="130" t="s">
        <v>2424</v>
      </c>
      <c r="D1066" s="130" t="s">
        <v>2488</v>
      </c>
    </row>
    <row r="1067" spans="1:4" hidden="1">
      <c r="A1067" s="135"/>
      <c r="B1067" s="137" t="s">
        <v>2489</v>
      </c>
      <c r="C1067" s="130" t="s">
        <v>2424</v>
      </c>
      <c r="D1067" s="130" t="s">
        <v>2490</v>
      </c>
    </row>
    <row r="1068" spans="1:4" hidden="1">
      <c r="A1068" s="135"/>
      <c r="B1068" s="137" t="s">
        <v>2491</v>
      </c>
      <c r="C1068" s="130" t="s">
        <v>2424</v>
      </c>
      <c r="D1068" s="130" t="s">
        <v>2492</v>
      </c>
    </row>
    <row r="1069" spans="1:4" hidden="1">
      <c r="A1069" s="135"/>
      <c r="B1069" s="137" t="s">
        <v>2493</v>
      </c>
      <c r="C1069" s="130" t="s">
        <v>2424</v>
      </c>
      <c r="D1069" s="130" t="s">
        <v>2494</v>
      </c>
    </row>
    <row r="1070" spans="1:4" hidden="1">
      <c r="A1070" s="135"/>
      <c r="B1070" s="137" t="s">
        <v>2495</v>
      </c>
      <c r="C1070" s="130" t="s">
        <v>2424</v>
      </c>
      <c r="D1070" s="130" t="s">
        <v>2496</v>
      </c>
    </row>
    <row r="1071" spans="1:4" hidden="1">
      <c r="A1071" s="135"/>
      <c r="B1071" s="137" t="s">
        <v>2497</v>
      </c>
      <c r="C1071" s="130" t="s">
        <v>2424</v>
      </c>
      <c r="D1071" s="130" t="s">
        <v>2498</v>
      </c>
    </row>
    <row r="1072" spans="1:4" hidden="1">
      <c r="A1072" s="135"/>
      <c r="B1072" s="137" t="s">
        <v>2499</v>
      </c>
      <c r="C1072" s="130" t="s">
        <v>2424</v>
      </c>
      <c r="D1072" s="130" t="s">
        <v>2500</v>
      </c>
    </row>
    <row r="1073" spans="1:4" hidden="1">
      <c r="A1073" s="135"/>
      <c r="B1073" s="137" t="s">
        <v>2501</v>
      </c>
      <c r="C1073" s="130" t="s">
        <v>2424</v>
      </c>
      <c r="D1073" s="130" t="s">
        <v>2502</v>
      </c>
    </row>
    <row r="1074" spans="1:4" hidden="1">
      <c r="A1074" s="135"/>
      <c r="B1074" s="137" t="s">
        <v>2503</v>
      </c>
      <c r="C1074" s="130" t="s">
        <v>2424</v>
      </c>
      <c r="D1074" s="130" t="s">
        <v>2504</v>
      </c>
    </row>
    <row r="1075" spans="1:4" hidden="1">
      <c r="A1075" s="135"/>
      <c r="B1075" s="137" t="s">
        <v>2505</v>
      </c>
      <c r="C1075" s="130" t="s">
        <v>2424</v>
      </c>
      <c r="D1075" s="130" t="s">
        <v>2506</v>
      </c>
    </row>
    <row r="1076" spans="1:4" hidden="1">
      <c r="A1076" s="135"/>
      <c r="B1076" s="137" t="s">
        <v>2507</v>
      </c>
      <c r="C1076" s="130" t="s">
        <v>2424</v>
      </c>
      <c r="D1076" s="130" t="s">
        <v>2508</v>
      </c>
    </row>
    <row r="1077" spans="1:4" hidden="1">
      <c r="A1077" s="135"/>
      <c r="B1077" s="137" t="s">
        <v>2509</v>
      </c>
      <c r="C1077" s="130" t="s">
        <v>2424</v>
      </c>
      <c r="D1077" s="130" t="s">
        <v>2510</v>
      </c>
    </row>
    <row r="1078" spans="1:4" hidden="1">
      <c r="A1078" s="135"/>
      <c r="B1078" s="137" t="s">
        <v>2511</v>
      </c>
      <c r="C1078" s="130" t="s">
        <v>2424</v>
      </c>
      <c r="D1078" s="130" t="s">
        <v>2512</v>
      </c>
    </row>
    <row r="1079" spans="1:4" hidden="1">
      <c r="A1079" s="135"/>
      <c r="B1079" s="137" t="s">
        <v>2513</v>
      </c>
      <c r="C1079" s="130" t="s">
        <v>2424</v>
      </c>
      <c r="D1079" s="130" t="s">
        <v>2514</v>
      </c>
    </row>
    <row r="1080" spans="1:4" hidden="1">
      <c r="A1080" s="135"/>
      <c r="B1080" s="137" t="s">
        <v>2515</v>
      </c>
      <c r="C1080" s="130" t="s">
        <v>2424</v>
      </c>
      <c r="D1080" s="130" t="s">
        <v>2516</v>
      </c>
    </row>
    <row r="1081" spans="1:4" hidden="1">
      <c r="A1081" s="135"/>
      <c r="B1081" s="137" t="s">
        <v>2517</v>
      </c>
      <c r="C1081" s="130" t="s">
        <v>2424</v>
      </c>
      <c r="D1081" s="130" t="s">
        <v>2518</v>
      </c>
    </row>
    <row r="1082" spans="1:4" hidden="1">
      <c r="A1082" s="135"/>
      <c r="B1082" s="137" t="s">
        <v>2519</v>
      </c>
      <c r="C1082" s="130" t="s">
        <v>2424</v>
      </c>
      <c r="D1082" s="130" t="s">
        <v>2520</v>
      </c>
    </row>
    <row r="1083" spans="1:4" hidden="1">
      <c r="A1083" s="135"/>
      <c r="B1083" s="137" t="s">
        <v>2521</v>
      </c>
      <c r="C1083" s="130" t="s">
        <v>2424</v>
      </c>
      <c r="D1083" s="130" t="s">
        <v>2522</v>
      </c>
    </row>
    <row r="1084" spans="1:4" hidden="1">
      <c r="A1084" s="135"/>
      <c r="B1084" s="137" t="s">
        <v>2523</v>
      </c>
      <c r="C1084" s="130" t="s">
        <v>2424</v>
      </c>
      <c r="D1084" s="130" t="s">
        <v>2524</v>
      </c>
    </row>
    <row r="1085" spans="1:4" hidden="1">
      <c r="A1085" s="135"/>
      <c r="B1085" s="137" t="s">
        <v>2525</v>
      </c>
      <c r="C1085" s="130" t="s">
        <v>2424</v>
      </c>
      <c r="D1085" s="130" t="s">
        <v>2526</v>
      </c>
    </row>
    <row r="1086" spans="1:4" hidden="1">
      <c r="A1086" s="135"/>
      <c r="B1086" s="137" t="s">
        <v>2527</v>
      </c>
      <c r="C1086" s="130" t="s">
        <v>2424</v>
      </c>
      <c r="D1086" s="130" t="s">
        <v>2528</v>
      </c>
    </row>
    <row r="1087" spans="1:4" hidden="1">
      <c r="A1087" s="135"/>
      <c r="B1087" s="137" t="s">
        <v>2529</v>
      </c>
      <c r="C1087" s="130" t="s">
        <v>2424</v>
      </c>
      <c r="D1087" s="130" t="s">
        <v>2530</v>
      </c>
    </row>
    <row r="1088" spans="1:4" hidden="1">
      <c r="A1088" s="135"/>
      <c r="B1088" s="137" t="s">
        <v>2531</v>
      </c>
      <c r="C1088" s="130" t="s">
        <v>2424</v>
      </c>
      <c r="D1088" s="130" t="s">
        <v>2532</v>
      </c>
    </row>
    <row r="1089" spans="1:4" hidden="1">
      <c r="A1089" s="135"/>
      <c r="B1089" s="137" t="s">
        <v>2533</v>
      </c>
      <c r="C1089" s="130" t="s">
        <v>2424</v>
      </c>
      <c r="D1089" s="130" t="s">
        <v>2534</v>
      </c>
    </row>
    <row r="1090" spans="1:4" hidden="1">
      <c r="A1090" s="135"/>
      <c r="B1090" s="137" t="s">
        <v>2535</v>
      </c>
      <c r="C1090" s="130" t="s">
        <v>2424</v>
      </c>
      <c r="D1090" s="130" t="s">
        <v>2536</v>
      </c>
    </row>
    <row r="1091" spans="1:4" hidden="1">
      <c r="A1091" s="135"/>
      <c r="B1091" s="137" t="s">
        <v>2537</v>
      </c>
      <c r="C1091" s="130" t="s">
        <v>2424</v>
      </c>
      <c r="D1091" s="130" t="s">
        <v>2538</v>
      </c>
    </row>
    <row r="1092" spans="1:4" hidden="1">
      <c r="A1092" s="135"/>
      <c r="B1092" s="137" t="s">
        <v>2539</v>
      </c>
      <c r="C1092" s="130" t="s">
        <v>2424</v>
      </c>
      <c r="D1092" s="130" t="s">
        <v>2540</v>
      </c>
    </row>
    <row r="1093" spans="1:4" hidden="1">
      <c r="A1093" s="135"/>
      <c r="B1093" s="137" t="s">
        <v>2541</v>
      </c>
      <c r="C1093" s="130" t="s">
        <v>2424</v>
      </c>
      <c r="D1093" s="130" t="s">
        <v>2542</v>
      </c>
    </row>
    <row r="1094" spans="1:4" hidden="1">
      <c r="A1094" s="135"/>
      <c r="B1094" s="137" t="s">
        <v>2543</v>
      </c>
      <c r="C1094" s="130" t="s">
        <v>2424</v>
      </c>
      <c r="D1094" s="130" t="s">
        <v>2544</v>
      </c>
    </row>
    <row r="1095" spans="1:4" hidden="1">
      <c r="A1095" s="135"/>
      <c r="B1095" s="137" t="s">
        <v>2545</v>
      </c>
      <c r="C1095" s="130" t="s">
        <v>2424</v>
      </c>
      <c r="D1095" s="130" t="s">
        <v>2546</v>
      </c>
    </row>
    <row r="1096" spans="1:4" hidden="1">
      <c r="A1096" s="135"/>
      <c r="B1096" s="137" t="s">
        <v>2547</v>
      </c>
      <c r="C1096" s="130" t="s">
        <v>2424</v>
      </c>
      <c r="D1096" s="130" t="s">
        <v>2548</v>
      </c>
    </row>
    <row r="1097" spans="1:4" hidden="1">
      <c r="A1097" s="135"/>
      <c r="B1097" s="137" t="s">
        <v>2549</v>
      </c>
      <c r="C1097" s="130" t="s">
        <v>2424</v>
      </c>
      <c r="D1097" s="130" t="s">
        <v>2550</v>
      </c>
    </row>
    <row r="1098" spans="1:4" hidden="1">
      <c r="A1098" s="135"/>
      <c r="B1098" s="137" t="s">
        <v>2551</v>
      </c>
      <c r="C1098" s="130" t="s">
        <v>2424</v>
      </c>
      <c r="D1098" s="130" t="s">
        <v>2552</v>
      </c>
    </row>
    <row r="1099" spans="1:4" hidden="1">
      <c r="A1099" s="135"/>
      <c r="B1099" s="137" t="s">
        <v>2553</v>
      </c>
      <c r="C1099" s="130" t="s">
        <v>2424</v>
      </c>
      <c r="D1099" s="130" t="s">
        <v>2554</v>
      </c>
    </row>
    <row r="1100" spans="1:4" hidden="1">
      <c r="A1100" s="135"/>
      <c r="B1100" s="137" t="s">
        <v>2555</v>
      </c>
      <c r="C1100" s="130" t="s">
        <v>2424</v>
      </c>
      <c r="D1100" s="130" t="s">
        <v>2556</v>
      </c>
    </row>
    <row r="1101" spans="1:4" hidden="1">
      <c r="A1101" s="135"/>
      <c r="B1101" s="137" t="s">
        <v>2557</v>
      </c>
      <c r="C1101" s="130" t="s">
        <v>2424</v>
      </c>
      <c r="D1101" s="130" t="s">
        <v>2558</v>
      </c>
    </row>
    <row r="1102" spans="1:4" hidden="1">
      <c r="A1102" s="135"/>
      <c r="B1102" s="137" t="s">
        <v>2559</v>
      </c>
      <c r="C1102" s="130" t="s">
        <v>2424</v>
      </c>
      <c r="D1102" s="130" t="s">
        <v>2560</v>
      </c>
    </row>
    <row r="1103" spans="1:4" hidden="1">
      <c r="A1103" s="135"/>
      <c r="B1103" s="137" t="s">
        <v>2561</v>
      </c>
      <c r="C1103" s="130" t="s">
        <v>2424</v>
      </c>
      <c r="D1103" s="130" t="s">
        <v>2562</v>
      </c>
    </row>
    <row r="1104" spans="1:4" hidden="1">
      <c r="A1104" s="135"/>
      <c r="B1104" s="137" t="s">
        <v>2563</v>
      </c>
      <c r="C1104" s="130" t="s">
        <v>2424</v>
      </c>
      <c r="D1104" s="130" t="s">
        <v>2564</v>
      </c>
    </row>
    <row r="1105" spans="1:4" hidden="1">
      <c r="A1105" s="135"/>
      <c r="B1105" s="137" t="s">
        <v>2565</v>
      </c>
      <c r="C1105" s="130" t="s">
        <v>2424</v>
      </c>
      <c r="D1105" s="130" t="s">
        <v>2566</v>
      </c>
    </row>
    <row r="1106" spans="1:4" hidden="1">
      <c r="A1106" s="135"/>
      <c r="B1106" s="137" t="s">
        <v>2567</v>
      </c>
      <c r="C1106" s="130" t="s">
        <v>2424</v>
      </c>
      <c r="D1106" s="130" t="s">
        <v>2568</v>
      </c>
    </row>
    <row r="1107" spans="1:4" hidden="1">
      <c r="A1107" s="135"/>
      <c r="B1107" s="137" t="s">
        <v>2569</v>
      </c>
      <c r="C1107" s="130" t="s">
        <v>2424</v>
      </c>
      <c r="D1107" s="130" t="s">
        <v>2570</v>
      </c>
    </row>
    <row r="1108" spans="1:4" hidden="1">
      <c r="A1108" s="135"/>
      <c r="B1108" s="137" t="s">
        <v>2571</v>
      </c>
      <c r="C1108" s="130" t="s">
        <v>2424</v>
      </c>
      <c r="D1108" s="130" t="s">
        <v>2572</v>
      </c>
    </row>
    <row r="1109" spans="1:4" hidden="1">
      <c r="A1109" s="135"/>
      <c r="B1109" s="137" t="s">
        <v>2573</v>
      </c>
      <c r="C1109" s="130" t="s">
        <v>2424</v>
      </c>
      <c r="D1109" s="130" t="s">
        <v>2574</v>
      </c>
    </row>
    <row r="1110" spans="1:4" hidden="1">
      <c r="A1110" s="135"/>
      <c r="B1110" s="137" t="s">
        <v>2575</v>
      </c>
      <c r="C1110" s="130" t="s">
        <v>2424</v>
      </c>
      <c r="D1110" s="130" t="s">
        <v>2576</v>
      </c>
    </row>
    <row r="1111" spans="1:4" hidden="1">
      <c r="A1111" s="135"/>
      <c r="B1111" s="137" t="s">
        <v>2577</v>
      </c>
      <c r="C1111" s="130" t="s">
        <v>2424</v>
      </c>
      <c r="D1111" s="130" t="s">
        <v>2578</v>
      </c>
    </row>
    <row r="1112" spans="1:4" hidden="1">
      <c r="A1112" s="135"/>
      <c r="B1112" s="137" t="s">
        <v>2579</v>
      </c>
      <c r="C1112" s="130" t="s">
        <v>2424</v>
      </c>
      <c r="D1112" s="130" t="s">
        <v>2580</v>
      </c>
    </row>
    <row r="1113" spans="1:4" hidden="1">
      <c r="A1113" s="135"/>
      <c r="B1113" s="137" t="s">
        <v>2581</v>
      </c>
      <c r="C1113" s="130" t="s">
        <v>2424</v>
      </c>
      <c r="D1113" s="130" t="s">
        <v>2582</v>
      </c>
    </row>
    <row r="1114" spans="1:4" hidden="1">
      <c r="A1114" s="135"/>
      <c r="B1114" s="137" t="s">
        <v>2583</v>
      </c>
      <c r="C1114" s="130" t="s">
        <v>2424</v>
      </c>
      <c r="D1114" s="130" t="s">
        <v>2584</v>
      </c>
    </row>
    <row r="1115" spans="1:4" hidden="1">
      <c r="A1115" s="135"/>
      <c r="B1115" s="137" t="s">
        <v>2585</v>
      </c>
      <c r="C1115" s="130" t="s">
        <v>2424</v>
      </c>
      <c r="D1115" s="130" t="s">
        <v>2586</v>
      </c>
    </row>
    <row r="1116" spans="1:4" hidden="1">
      <c r="A1116" s="135"/>
      <c r="B1116" s="137" t="s">
        <v>2587</v>
      </c>
      <c r="C1116" s="130" t="s">
        <v>2424</v>
      </c>
      <c r="D1116" s="130" t="s">
        <v>2588</v>
      </c>
    </row>
    <row r="1117" spans="1:4" hidden="1">
      <c r="A1117" s="135"/>
      <c r="B1117" s="137" t="s">
        <v>2589</v>
      </c>
      <c r="C1117" s="130" t="s">
        <v>2424</v>
      </c>
      <c r="D1117" s="130" t="s">
        <v>2590</v>
      </c>
    </row>
    <row r="1118" spans="1:4" hidden="1">
      <c r="A1118" s="135"/>
      <c r="B1118" s="137" t="s">
        <v>2591</v>
      </c>
      <c r="C1118" s="130" t="s">
        <v>2424</v>
      </c>
      <c r="D1118" s="130" t="s">
        <v>2592</v>
      </c>
    </row>
    <row r="1119" spans="1:4" hidden="1">
      <c r="A1119" s="135"/>
      <c r="B1119" s="137" t="s">
        <v>2593</v>
      </c>
      <c r="C1119" s="130" t="s">
        <v>2424</v>
      </c>
      <c r="D1119" s="130" t="s">
        <v>2594</v>
      </c>
    </row>
    <row r="1120" spans="1:4" hidden="1">
      <c r="A1120" s="135"/>
      <c r="B1120" s="137" t="s">
        <v>2595</v>
      </c>
      <c r="C1120" s="130" t="s">
        <v>2424</v>
      </c>
      <c r="D1120" s="130" t="s">
        <v>2596</v>
      </c>
    </row>
    <row r="1121" spans="1:4" hidden="1">
      <c r="A1121" s="135"/>
      <c r="B1121" s="137" t="s">
        <v>2597</v>
      </c>
      <c r="C1121" s="130" t="s">
        <v>2424</v>
      </c>
      <c r="D1121" s="130" t="s">
        <v>2598</v>
      </c>
    </row>
    <row r="1122" spans="1:4" hidden="1">
      <c r="A1122" s="135"/>
      <c r="B1122" s="137" t="s">
        <v>2599</v>
      </c>
      <c r="C1122" s="130" t="s">
        <v>2424</v>
      </c>
      <c r="D1122" s="130" t="s">
        <v>2600</v>
      </c>
    </row>
    <row r="1123" spans="1:4" hidden="1">
      <c r="A1123" s="135"/>
      <c r="B1123" s="137" t="s">
        <v>2601</v>
      </c>
      <c r="C1123" s="130" t="s">
        <v>2424</v>
      </c>
      <c r="D1123" s="130" t="s">
        <v>2602</v>
      </c>
    </row>
    <row r="1124" spans="1:4" hidden="1">
      <c r="A1124" s="135"/>
      <c r="B1124" s="137" t="s">
        <v>2603</v>
      </c>
      <c r="C1124" s="130" t="s">
        <v>2424</v>
      </c>
      <c r="D1124" s="130" t="s">
        <v>2604</v>
      </c>
    </row>
    <row r="1125" spans="1:4" hidden="1">
      <c r="A1125" s="135"/>
      <c r="B1125" s="137" t="s">
        <v>2605</v>
      </c>
      <c r="C1125" s="130" t="s">
        <v>2424</v>
      </c>
      <c r="D1125" s="130" t="s">
        <v>2606</v>
      </c>
    </row>
    <row r="1126" spans="1:4" hidden="1">
      <c r="A1126" s="135"/>
      <c r="B1126" s="137" t="s">
        <v>2607</v>
      </c>
      <c r="C1126" s="130" t="s">
        <v>2424</v>
      </c>
      <c r="D1126" s="130" t="s">
        <v>2608</v>
      </c>
    </row>
    <row r="1127" spans="1:4" hidden="1">
      <c r="A1127" s="135"/>
      <c r="B1127" s="137" t="s">
        <v>2609</v>
      </c>
      <c r="C1127" s="130" t="s">
        <v>2424</v>
      </c>
      <c r="D1127" s="130" t="s">
        <v>2610</v>
      </c>
    </row>
    <row r="1128" spans="1:4" hidden="1">
      <c r="A1128" s="135"/>
      <c r="B1128" s="137" t="s">
        <v>2611</v>
      </c>
      <c r="C1128" s="130" t="s">
        <v>2424</v>
      </c>
      <c r="D1128" s="130" t="s">
        <v>2612</v>
      </c>
    </row>
    <row r="1129" spans="1:4" hidden="1">
      <c r="A1129" s="135"/>
      <c r="B1129" s="137" t="s">
        <v>2613</v>
      </c>
      <c r="C1129" s="130" t="s">
        <v>2424</v>
      </c>
      <c r="D1129" s="130" t="s">
        <v>2614</v>
      </c>
    </row>
    <row r="1130" spans="1:4" hidden="1">
      <c r="A1130" s="135"/>
      <c r="B1130" s="137" t="s">
        <v>2615</v>
      </c>
      <c r="C1130" s="130" t="s">
        <v>2424</v>
      </c>
      <c r="D1130" s="130" t="s">
        <v>2616</v>
      </c>
    </row>
    <row r="1131" spans="1:4" hidden="1">
      <c r="A1131" s="135"/>
      <c r="B1131" s="137" t="s">
        <v>2617</v>
      </c>
      <c r="C1131" s="130" t="s">
        <v>2424</v>
      </c>
      <c r="D1131" s="130" t="s">
        <v>2618</v>
      </c>
    </row>
    <row r="1132" spans="1:4" hidden="1">
      <c r="A1132" s="135"/>
      <c r="B1132" s="137" t="s">
        <v>2619</v>
      </c>
      <c r="C1132" s="130" t="s">
        <v>2424</v>
      </c>
      <c r="D1132" s="130" t="s">
        <v>2620</v>
      </c>
    </row>
    <row r="1133" spans="1:4" hidden="1">
      <c r="A1133" s="135"/>
      <c r="B1133" s="137" t="s">
        <v>2621</v>
      </c>
      <c r="C1133" s="130" t="s">
        <v>2424</v>
      </c>
      <c r="D1133" s="130" t="s">
        <v>2622</v>
      </c>
    </row>
    <row r="1134" spans="1:4" hidden="1">
      <c r="A1134" s="135"/>
      <c r="B1134" s="137" t="s">
        <v>2623</v>
      </c>
      <c r="C1134" s="130" t="s">
        <v>2424</v>
      </c>
      <c r="D1134" s="130" t="s">
        <v>2624</v>
      </c>
    </row>
    <row r="1135" spans="1:4" hidden="1">
      <c r="A1135" s="135"/>
      <c r="B1135" s="137" t="s">
        <v>2625</v>
      </c>
      <c r="C1135" s="130" t="s">
        <v>2424</v>
      </c>
      <c r="D1135" s="130" t="s">
        <v>2626</v>
      </c>
    </row>
    <row r="1136" spans="1:4" hidden="1">
      <c r="A1136" s="135"/>
      <c r="B1136" s="137" t="s">
        <v>2627</v>
      </c>
      <c r="C1136" s="130" t="s">
        <v>2424</v>
      </c>
      <c r="D1136" s="130" t="s">
        <v>2628</v>
      </c>
    </row>
    <row r="1137" spans="1:4" hidden="1">
      <c r="A1137" s="135"/>
      <c r="B1137" s="137" t="s">
        <v>2629</v>
      </c>
      <c r="C1137" s="130" t="s">
        <v>2630</v>
      </c>
      <c r="D1137" s="130" t="s">
        <v>2630</v>
      </c>
    </row>
    <row r="1138" spans="1:4" hidden="1">
      <c r="A1138" s="135"/>
      <c r="B1138" s="137" t="s">
        <v>2631</v>
      </c>
      <c r="C1138" s="130" t="s">
        <v>2630</v>
      </c>
      <c r="D1138" s="130" t="s">
        <v>2632</v>
      </c>
    </row>
    <row r="1139" spans="1:4" hidden="1">
      <c r="A1139" s="135"/>
      <c r="B1139" s="137" t="s">
        <v>2633</v>
      </c>
      <c r="C1139" s="130" t="s">
        <v>2630</v>
      </c>
      <c r="D1139" s="130" t="s">
        <v>2634</v>
      </c>
    </row>
    <row r="1140" spans="1:4" hidden="1">
      <c r="A1140" s="135"/>
      <c r="B1140" s="137" t="s">
        <v>2635</v>
      </c>
      <c r="C1140" s="130" t="s">
        <v>2630</v>
      </c>
      <c r="D1140" s="130" t="s">
        <v>2636</v>
      </c>
    </row>
    <row r="1141" spans="1:4" hidden="1">
      <c r="A1141" s="135"/>
      <c r="B1141" s="137" t="s">
        <v>2637</v>
      </c>
      <c r="C1141" s="130" t="s">
        <v>2630</v>
      </c>
      <c r="D1141" s="130" t="s">
        <v>2638</v>
      </c>
    </row>
    <row r="1142" spans="1:4" hidden="1">
      <c r="A1142" s="135"/>
      <c r="B1142" s="137" t="s">
        <v>2639</v>
      </c>
      <c r="C1142" s="130" t="s">
        <v>2630</v>
      </c>
      <c r="D1142" s="130" t="s">
        <v>2640</v>
      </c>
    </row>
    <row r="1143" spans="1:4" hidden="1">
      <c r="A1143" s="135"/>
      <c r="B1143" s="137" t="s">
        <v>2641</v>
      </c>
      <c r="C1143" s="130" t="s">
        <v>2630</v>
      </c>
      <c r="D1143" s="130" t="s">
        <v>2642</v>
      </c>
    </row>
    <row r="1144" spans="1:4" hidden="1">
      <c r="A1144" s="135"/>
      <c r="B1144" s="137" t="s">
        <v>2643</v>
      </c>
      <c r="C1144" s="130" t="s">
        <v>2630</v>
      </c>
      <c r="D1144" s="130" t="s">
        <v>2644</v>
      </c>
    </row>
    <row r="1145" spans="1:4" hidden="1">
      <c r="A1145" s="135"/>
      <c r="B1145" s="137" t="s">
        <v>2645</v>
      </c>
      <c r="C1145" s="130" t="s">
        <v>2630</v>
      </c>
      <c r="D1145" s="130" t="s">
        <v>2646</v>
      </c>
    </row>
    <row r="1146" spans="1:4" hidden="1">
      <c r="A1146" s="135"/>
      <c r="B1146" s="137" t="s">
        <v>2647</v>
      </c>
      <c r="C1146" s="130" t="s">
        <v>2630</v>
      </c>
      <c r="D1146" s="130" t="s">
        <v>2648</v>
      </c>
    </row>
    <row r="1147" spans="1:4" hidden="1">
      <c r="A1147" s="135"/>
      <c r="B1147" s="137" t="s">
        <v>2649</v>
      </c>
      <c r="C1147" s="130" t="s">
        <v>2630</v>
      </c>
      <c r="D1147" s="130" t="s">
        <v>2650</v>
      </c>
    </row>
    <row r="1148" spans="1:4" hidden="1">
      <c r="A1148" s="135"/>
      <c r="B1148" s="137" t="s">
        <v>2651</v>
      </c>
      <c r="C1148" s="130" t="s">
        <v>2630</v>
      </c>
      <c r="D1148" s="130" t="s">
        <v>2652</v>
      </c>
    </row>
    <row r="1149" spans="1:4" hidden="1">
      <c r="A1149" s="135"/>
      <c r="B1149" s="137" t="s">
        <v>2653</v>
      </c>
      <c r="C1149" s="130" t="s">
        <v>2630</v>
      </c>
      <c r="D1149" s="130" t="s">
        <v>2654</v>
      </c>
    </row>
    <row r="1150" spans="1:4" hidden="1">
      <c r="A1150" s="135"/>
      <c r="B1150" s="137" t="s">
        <v>2655</v>
      </c>
      <c r="C1150" s="130" t="s">
        <v>2630</v>
      </c>
      <c r="D1150" s="130" t="s">
        <v>2656</v>
      </c>
    </row>
    <row r="1151" spans="1:4" hidden="1">
      <c r="A1151" s="135"/>
      <c r="B1151" s="137" t="s">
        <v>2657</v>
      </c>
      <c r="C1151" s="130" t="s">
        <v>2630</v>
      </c>
      <c r="D1151" s="130" t="s">
        <v>2658</v>
      </c>
    </row>
    <row r="1152" spans="1:4" hidden="1">
      <c r="A1152" s="135"/>
      <c r="B1152" s="137" t="s">
        <v>2659</v>
      </c>
      <c r="C1152" s="130" t="s">
        <v>2630</v>
      </c>
      <c r="D1152" s="130" t="s">
        <v>2660</v>
      </c>
    </row>
    <row r="1153" spans="1:4" hidden="1">
      <c r="A1153" s="135"/>
      <c r="B1153" s="137" t="s">
        <v>2661</v>
      </c>
      <c r="C1153" s="130" t="s">
        <v>2630</v>
      </c>
      <c r="D1153" s="130" t="s">
        <v>2662</v>
      </c>
    </row>
    <row r="1154" spans="1:4" hidden="1">
      <c r="A1154" s="135"/>
      <c r="B1154" s="137" t="s">
        <v>2663</v>
      </c>
      <c r="C1154" s="130" t="s">
        <v>2630</v>
      </c>
      <c r="D1154" s="130" t="s">
        <v>2664</v>
      </c>
    </row>
    <row r="1155" spans="1:4" hidden="1">
      <c r="A1155" s="135"/>
      <c r="B1155" s="137" t="s">
        <v>2665</v>
      </c>
      <c r="C1155" s="130" t="s">
        <v>2630</v>
      </c>
      <c r="D1155" s="130" t="s">
        <v>2666</v>
      </c>
    </row>
    <row r="1156" spans="1:4" hidden="1">
      <c r="A1156" s="135"/>
      <c r="B1156" s="137" t="s">
        <v>2667</v>
      </c>
      <c r="C1156" s="130" t="s">
        <v>2630</v>
      </c>
      <c r="D1156" s="130" t="s">
        <v>2668</v>
      </c>
    </row>
    <row r="1157" spans="1:4" hidden="1">
      <c r="A1157" s="135"/>
      <c r="B1157" s="137" t="s">
        <v>2669</v>
      </c>
      <c r="C1157" s="130" t="s">
        <v>2630</v>
      </c>
      <c r="D1157" s="130" t="s">
        <v>2670</v>
      </c>
    </row>
    <row r="1158" spans="1:4" hidden="1">
      <c r="A1158" s="135"/>
      <c r="B1158" s="137" t="s">
        <v>2671</v>
      </c>
      <c r="C1158" s="130" t="s">
        <v>2630</v>
      </c>
      <c r="D1158" s="130" t="s">
        <v>2672</v>
      </c>
    </row>
    <row r="1159" spans="1:4" hidden="1">
      <c r="A1159" s="135"/>
      <c r="B1159" s="137" t="s">
        <v>2673</v>
      </c>
      <c r="C1159" s="130" t="s">
        <v>2630</v>
      </c>
      <c r="D1159" s="130" t="s">
        <v>2674</v>
      </c>
    </row>
    <row r="1160" spans="1:4" hidden="1">
      <c r="A1160" s="135"/>
      <c r="B1160" s="137" t="s">
        <v>2675</v>
      </c>
      <c r="C1160" s="130" t="s">
        <v>2630</v>
      </c>
      <c r="D1160" s="130" t="s">
        <v>2676</v>
      </c>
    </row>
    <row r="1161" spans="1:4" hidden="1">
      <c r="A1161" s="135"/>
      <c r="B1161" s="137" t="s">
        <v>2677</v>
      </c>
      <c r="C1161" s="130" t="s">
        <v>2630</v>
      </c>
      <c r="D1161" s="130" t="s">
        <v>2678</v>
      </c>
    </row>
    <row r="1162" spans="1:4" hidden="1">
      <c r="A1162" s="135"/>
      <c r="B1162" s="137" t="s">
        <v>2679</v>
      </c>
      <c r="C1162" s="130" t="s">
        <v>2630</v>
      </c>
      <c r="D1162" s="130" t="s">
        <v>2680</v>
      </c>
    </row>
    <row r="1163" spans="1:4" hidden="1">
      <c r="A1163" s="135"/>
      <c r="B1163" s="137" t="s">
        <v>2681</v>
      </c>
      <c r="C1163" s="130" t="s">
        <v>2630</v>
      </c>
      <c r="D1163" s="130" t="s">
        <v>2682</v>
      </c>
    </row>
    <row r="1164" spans="1:4" hidden="1">
      <c r="A1164" s="135"/>
      <c r="B1164" s="137" t="s">
        <v>2683</v>
      </c>
      <c r="C1164" s="130" t="s">
        <v>2630</v>
      </c>
      <c r="D1164" s="130" t="s">
        <v>2684</v>
      </c>
    </row>
    <row r="1165" spans="1:4" hidden="1">
      <c r="A1165" s="135"/>
      <c r="B1165" s="137" t="s">
        <v>2685</v>
      </c>
      <c r="C1165" s="130" t="s">
        <v>2630</v>
      </c>
      <c r="D1165" s="130" t="s">
        <v>2686</v>
      </c>
    </row>
    <row r="1166" spans="1:4" hidden="1">
      <c r="A1166" s="135"/>
      <c r="B1166" s="137" t="s">
        <v>2687</v>
      </c>
      <c r="C1166" s="130" t="s">
        <v>2630</v>
      </c>
      <c r="D1166" s="130" t="s">
        <v>2688</v>
      </c>
    </row>
    <row r="1167" spans="1:4" hidden="1">
      <c r="A1167" s="135"/>
      <c r="B1167" s="137" t="s">
        <v>2689</v>
      </c>
      <c r="C1167" s="130" t="s">
        <v>2630</v>
      </c>
      <c r="D1167" s="130" t="s">
        <v>2690</v>
      </c>
    </row>
    <row r="1168" spans="1:4" hidden="1">
      <c r="A1168" s="135"/>
      <c r="B1168" s="137" t="s">
        <v>2691</v>
      </c>
      <c r="C1168" s="130" t="s">
        <v>2630</v>
      </c>
      <c r="D1168" s="130" t="s">
        <v>2692</v>
      </c>
    </row>
    <row r="1169" spans="1:4" hidden="1">
      <c r="A1169" s="135"/>
      <c r="B1169" s="137" t="s">
        <v>2693</v>
      </c>
      <c r="C1169" s="130" t="s">
        <v>2630</v>
      </c>
      <c r="D1169" s="130" t="s">
        <v>2694</v>
      </c>
    </row>
    <row r="1170" spans="1:4" hidden="1">
      <c r="A1170" s="135"/>
      <c r="B1170" s="137" t="s">
        <v>2695</v>
      </c>
      <c r="C1170" s="130" t="s">
        <v>2630</v>
      </c>
      <c r="D1170" s="130" t="s">
        <v>2696</v>
      </c>
    </row>
    <row r="1171" spans="1:4" hidden="1">
      <c r="A1171" s="135"/>
      <c r="B1171" s="137" t="s">
        <v>2697</v>
      </c>
      <c r="C1171" s="130" t="s">
        <v>2630</v>
      </c>
      <c r="D1171" s="130" t="s">
        <v>2698</v>
      </c>
    </row>
    <row r="1172" spans="1:4" hidden="1">
      <c r="A1172" s="135"/>
      <c r="B1172" s="137" t="s">
        <v>2699</v>
      </c>
      <c r="C1172" s="130" t="s">
        <v>2630</v>
      </c>
      <c r="D1172" s="130" t="s">
        <v>2700</v>
      </c>
    </row>
    <row r="1173" spans="1:4" hidden="1">
      <c r="A1173" s="135"/>
      <c r="B1173" s="137" t="s">
        <v>2701</v>
      </c>
      <c r="C1173" s="130" t="s">
        <v>2630</v>
      </c>
      <c r="D1173" s="130" t="s">
        <v>2702</v>
      </c>
    </row>
    <row r="1174" spans="1:4" hidden="1">
      <c r="A1174" s="135"/>
      <c r="B1174" s="137" t="s">
        <v>2703</v>
      </c>
      <c r="C1174" s="130" t="s">
        <v>2630</v>
      </c>
      <c r="D1174" s="130" t="s">
        <v>2704</v>
      </c>
    </row>
    <row r="1175" spans="1:4" hidden="1">
      <c r="A1175" s="135"/>
      <c r="B1175" s="137" t="s">
        <v>2705</v>
      </c>
      <c r="C1175" s="130" t="s">
        <v>2630</v>
      </c>
      <c r="D1175" s="130" t="s">
        <v>2706</v>
      </c>
    </row>
    <row r="1176" spans="1:4" hidden="1">
      <c r="A1176" s="135"/>
      <c r="B1176" s="137" t="s">
        <v>2707</v>
      </c>
      <c r="C1176" s="130" t="s">
        <v>2630</v>
      </c>
      <c r="D1176" s="130" t="s">
        <v>2708</v>
      </c>
    </row>
    <row r="1177" spans="1:4" hidden="1">
      <c r="A1177" s="135"/>
      <c r="B1177" s="137" t="s">
        <v>2709</v>
      </c>
      <c r="C1177" s="130" t="s">
        <v>2630</v>
      </c>
      <c r="D1177" s="130" t="s">
        <v>2710</v>
      </c>
    </row>
    <row r="1178" spans="1:4" hidden="1">
      <c r="A1178" s="135"/>
      <c r="B1178" s="137" t="s">
        <v>2711</v>
      </c>
      <c r="C1178" s="130" t="s">
        <v>2630</v>
      </c>
      <c r="D1178" s="130" t="s">
        <v>2712</v>
      </c>
    </row>
    <row r="1179" spans="1:4" hidden="1">
      <c r="A1179" s="135"/>
      <c r="B1179" s="137" t="s">
        <v>2713</v>
      </c>
      <c r="C1179" s="130" t="s">
        <v>2630</v>
      </c>
      <c r="D1179" s="130" t="s">
        <v>2714</v>
      </c>
    </row>
    <row r="1180" spans="1:4" hidden="1">
      <c r="A1180" s="135"/>
      <c r="B1180" s="137" t="s">
        <v>2715</v>
      </c>
      <c r="C1180" s="130" t="s">
        <v>2630</v>
      </c>
      <c r="D1180" s="130" t="s">
        <v>2716</v>
      </c>
    </row>
    <row r="1181" spans="1:4" hidden="1">
      <c r="A1181" s="135"/>
      <c r="B1181" s="137" t="s">
        <v>2717</v>
      </c>
      <c r="C1181" s="130" t="s">
        <v>2630</v>
      </c>
      <c r="D1181" s="130" t="s">
        <v>2718</v>
      </c>
    </row>
    <row r="1182" spans="1:4" hidden="1">
      <c r="A1182" s="135"/>
      <c r="B1182" s="137" t="s">
        <v>2719</v>
      </c>
      <c r="C1182" s="130" t="s">
        <v>2630</v>
      </c>
      <c r="D1182" s="130" t="s">
        <v>2720</v>
      </c>
    </row>
    <row r="1183" spans="1:4" hidden="1">
      <c r="A1183" s="135"/>
      <c r="B1183" s="137" t="s">
        <v>2721</v>
      </c>
      <c r="C1183" s="130" t="s">
        <v>2630</v>
      </c>
      <c r="D1183" s="130" t="s">
        <v>2722</v>
      </c>
    </row>
    <row r="1184" spans="1:4" hidden="1">
      <c r="A1184" s="135"/>
      <c r="B1184" s="137" t="s">
        <v>2723</v>
      </c>
      <c r="C1184" s="130" t="s">
        <v>2630</v>
      </c>
      <c r="D1184" s="130" t="s">
        <v>2724</v>
      </c>
    </row>
    <row r="1185" spans="1:4" hidden="1">
      <c r="A1185" s="135"/>
      <c r="B1185" s="137" t="s">
        <v>2725</v>
      </c>
      <c r="C1185" s="130" t="s">
        <v>2630</v>
      </c>
      <c r="D1185" s="130" t="s">
        <v>2726</v>
      </c>
    </row>
    <row r="1186" spans="1:4" hidden="1">
      <c r="A1186" s="135"/>
      <c r="B1186" s="137" t="s">
        <v>2727</v>
      </c>
      <c r="C1186" s="130" t="s">
        <v>2630</v>
      </c>
      <c r="D1186" s="130" t="s">
        <v>2728</v>
      </c>
    </row>
    <row r="1187" spans="1:4" hidden="1">
      <c r="A1187" s="135"/>
      <c r="B1187" s="137" t="s">
        <v>2729</v>
      </c>
      <c r="C1187" s="130" t="s">
        <v>2630</v>
      </c>
      <c r="D1187" s="130" t="s">
        <v>2730</v>
      </c>
    </row>
    <row r="1188" spans="1:4" hidden="1">
      <c r="A1188" s="135"/>
      <c r="B1188" s="137" t="s">
        <v>2731</v>
      </c>
      <c r="C1188" s="130" t="s">
        <v>2630</v>
      </c>
      <c r="D1188" s="130" t="s">
        <v>2732</v>
      </c>
    </row>
    <row r="1189" spans="1:4" hidden="1">
      <c r="A1189" s="135"/>
      <c r="B1189" s="137" t="s">
        <v>2733</v>
      </c>
      <c r="C1189" s="130" t="s">
        <v>2630</v>
      </c>
      <c r="D1189" s="130" t="s">
        <v>2734</v>
      </c>
    </row>
    <row r="1190" spans="1:4" hidden="1">
      <c r="A1190" s="135"/>
      <c r="B1190" s="137" t="s">
        <v>2735</v>
      </c>
      <c r="C1190" s="130" t="s">
        <v>2630</v>
      </c>
      <c r="D1190" s="130" t="s">
        <v>2736</v>
      </c>
    </row>
    <row r="1191" spans="1:4" hidden="1">
      <c r="A1191" s="135"/>
      <c r="B1191" s="137" t="s">
        <v>2737</v>
      </c>
      <c r="C1191" s="130" t="s">
        <v>2630</v>
      </c>
      <c r="D1191" s="130" t="s">
        <v>2738</v>
      </c>
    </row>
    <row r="1192" spans="1:4" hidden="1">
      <c r="A1192" s="135"/>
      <c r="B1192" s="137" t="s">
        <v>2739</v>
      </c>
      <c r="C1192" s="130" t="s">
        <v>2630</v>
      </c>
      <c r="D1192" s="130" t="s">
        <v>2740</v>
      </c>
    </row>
    <row r="1193" spans="1:4" hidden="1">
      <c r="A1193" s="135"/>
      <c r="B1193" s="137" t="s">
        <v>2741</v>
      </c>
      <c r="C1193" s="130" t="s">
        <v>2630</v>
      </c>
      <c r="D1193" s="130" t="s">
        <v>2742</v>
      </c>
    </row>
    <row r="1194" spans="1:4" hidden="1">
      <c r="A1194" s="135"/>
      <c r="B1194" s="137" t="s">
        <v>2743</v>
      </c>
      <c r="C1194" s="130" t="s">
        <v>2630</v>
      </c>
      <c r="D1194" s="130" t="s">
        <v>2744</v>
      </c>
    </row>
    <row r="1195" spans="1:4" hidden="1">
      <c r="A1195" s="135"/>
      <c r="B1195" s="137" t="s">
        <v>2745</v>
      </c>
      <c r="C1195" s="130" t="s">
        <v>2630</v>
      </c>
      <c r="D1195" s="130" t="s">
        <v>2746</v>
      </c>
    </row>
    <row r="1196" spans="1:4" hidden="1">
      <c r="A1196" s="135"/>
      <c r="B1196" s="137" t="s">
        <v>2747</v>
      </c>
      <c r="C1196" s="130" t="s">
        <v>2630</v>
      </c>
      <c r="D1196" s="130" t="s">
        <v>2748</v>
      </c>
    </row>
    <row r="1197" spans="1:4" hidden="1">
      <c r="A1197" s="135"/>
      <c r="B1197" s="137" t="s">
        <v>2749</v>
      </c>
      <c r="C1197" s="130" t="s">
        <v>2630</v>
      </c>
      <c r="D1197" s="130" t="s">
        <v>2750</v>
      </c>
    </row>
    <row r="1198" spans="1:4" hidden="1">
      <c r="A1198" s="135"/>
      <c r="B1198" s="137" t="s">
        <v>2751</v>
      </c>
      <c r="C1198" s="130" t="s">
        <v>2630</v>
      </c>
      <c r="D1198" s="130" t="s">
        <v>2752</v>
      </c>
    </row>
    <row r="1199" spans="1:4" hidden="1">
      <c r="A1199" s="135"/>
      <c r="B1199" s="137" t="s">
        <v>2753</v>
      </c>
      <c r="C1199" s="130" t="s">
        <v>2630</v>
      </c>
      <c r="D1199" s="130" t="s">
        <v>2754</v>
      </c>
    </row>
    <row r="1200" spans="1:4" hidden="1">
      <c r="A1200" s="135"/>
      <c r="B1200" s="137" t="s">
        <v>2755</v>
      </c>
      <c r="C1200" s="130" t="s">
        <v>2630</v>
      </c>
      <c r="D1200" s="130" t="s">
        <v>2756</v>
      </c>
    </row>
    <row r="1201" spans="1:4" hidden="1">
      <c r="A1201" s="135"/>
      <c r="B1201" s="137" t="s">
        <v>2757</v>
      </c>
      <c r="C1201" s="130" t="s">
        <v>2630</v>
      </c>
      <c r="D1201" s="130" t="s">
        <v>2758</v>
      </c>
    </row>
    <row r="1202" spans="1:4" hidden="1">
      <c r="A1202" s="135"/>
      <c r="B1202" s="137" t="s">
        <v>2759</v>
      </c>
      <c r="C1202" s="130" t="s">
        <v>2630</v>
      </c>
      <c r="D1202" s="130" t="s">
        <v>2760</v>
      </c>
    </row>
    <row r="1203" spans="1:4" hidden="1">
      <c r="A1203" s="135"/>
      <c r="B1203" s="137" t="s">
        <v>2761</v>
      </c>
      <c r="C1203" s="130" t="s">
        <v>2630</v>
      </c>
      <c r="D1203" s="130" t="s">
        <v>2762</v>
      </c>
    </row>
    <row r="1204" spans="1:4" hidden="1">
      <c r="A1204" s="135"/>
      <c r="B1204" s="137" t="s">
        <v>2763</v>
      </c>
      <c r="C1204" s="130" t="s">
        <v>2630</v>
      </c>
      <c r="D1204" s="130" t="s">
        <v>2764</v>
      </c>
    </row>
    <row r="1205" spans="1:4" hidden="1">
      <c r="A1205" s="135"/>
      <c r="B1205" s="137" t="s">
        <v>2765</v>
      </c>
      <c r="C1205" s="130" t="s">
        <v>2630</v>
      </c>
      <c r="D1205" s="130" t="s">
        <v>2766</v>
      </c>
    </row>
    <row r="1206" spans="1:4" hidden="1">
      <c r="A1206" s="135"/>
      <c r="B1206" s="137" t="s">
        <v>2767</v>
      </c>
      <c r="C1206" s="130" t="s">
        <v>2630</v>
      </c>
      <c r="D1206" s="130" t="s">
        <v>2768</v>
      </c>
    </row>
    <row r="1207" spans="1:4" hidden="1">
      <c r="A1207" s="135"/>
      <c r="B1207" s="137" t="s">
        <v>2769</v>
      </c>
      <c r="C1207" s="130" t="s">
        <v>2630</v>
      </c>
      <c r="D1207" s="130" t="s">
        <v>2770</v>
      </c>
    </row>
    <row r="1208" spans="1:4" hidden="1">
      <c r="A1208" s="135"/>
      <c r="B1208" s="137" t="s">
        <v>2771</v>
      </c>
      <c r="C1208" s="130" t="s">
        <v>2630</v>
      </c>
      <c r="D1208" s="130" t="s">
        <v>2772</v>
      </c>
    </row>
    <row r="1209" spans="1:4" hidden="1">
      <c r="A1209" s="135"/>
      <c r="B1209" s="137" t="s">
        <v>2773</v>
      </c>
      <c r="C1209" s="130" t="s">
        <v>2630</v>
      </c>
      <c r="D1209" s="130" t="s">
        <v>2774</v>
      </c>
    </row>
    <row r="1210" spans="1:4" hidden="1">
      <c r="A1210" s="135"/>
      <c r="B1210" s="137" t="s">
        <v>2775</v>
      </c>
      <c r="C1210" s="130" t="s">
        <v>2630</v>
      </c>
      <c r="D1210" s="130" t="s">
        <v>2776</v>
      </c>
    </row>
    <row r="1211" spans="1:4" hidden="1">
      <c r="A1211" s="135"/>
      <c r="B1211" s="137" t="s">
        <v>2777</v>
      </c>
      <c r="C1211" s="130" t="s">
        <v>2630</v>
      </c>
      <c r="D1211" s="130" t="s">
        <v>2778</v>
      </c>
    </row>
    <row r="1212" spans="1:4" hidden="1">
      <c r="A1212" s="135"/>
      <c r="B1212" s="137" t="s">
        <v>2779</v>
      </c>
      <c r="C1212" s="130" t="s">
        <v>2630</v>
      </c>
      <c r="D1212" s="130" t="s">
        <v>2780</v>
      </c>
    </row>
    <row r="1213" spans="1:4" hidden="1">
      <c r="A1213" s="135"/>
      <c r="B1213" s="137" t="s">
        <v>2781</v>
      </c>
      <c r="C1213" s="130" t="s">
        <v>2630</v>
      </c>
      <c r="D1213" s="130" t="s">
        <v>2782</v>
      </c>
    </row>
    <row r="1214" spans="1:4" hidden="1">
      <c r="A1214" s="135"/>
      <c r="B1214" s="137" t="s">
        <v>2783</v>
      </c>
      <c r="C1214" s="130" t="s">
        <v>2630</v>
      </c>
      <c r="D1214" s="130" t="s">
        <v>2784</v>
      </c>
    </row>
    <row r="1215" spans="1:4" hidden="1">
      <c r="A1215" s="135"/>
      <c r="B1215" s="137" t="s">
        <v>2785</v>
      </c>
      <c r="C1215" s="130" t="s">
        <v>2630</v>
      </c>
      <c r="D1215" s="130" t="s">
        <v>2786</v>
      </c>
    </row>
    <row r="1216" spans="1:4" hidden="1">
      <c r="A1216" s="135"/>
      <c r="B1216" s="137" t="s">
        <v>2787</v>
      </c>
      <c r="C1216" s="130" t="s">
        <v>2630</v>
      </c>
      <c r="D1216" s="130" t="s">
        <v>2788</v>
      </c>
    </row>
    <row r="1217" spans="1:4" hidden="1">
      <c r="A1217" s="135"/>
      <c r="B1217" s="137" t="s">
        <v>2789</v>
      </c>
      <c r="C1217" s="130" t="s">
        <v>2630</v>
      </c>
      <c r="D1217" s="130" t="s">
        <v>2790</v>
      </c>
    </row>
    <row r="1218" spans="1:4" hidden="1">
      <c r="A1218" s="135"/>
      <c r="B1218" s="137" t="s">
        <v>2791</v>
      </c>
      <c r="C1218" s="130" t="s">
        <v>2630</v>
      </c>
      <c r="D1218" s="130" t="s">
        <v>2792</v>
      </c>
    </row>
    <row r="1219" spans="1:4" hidden="1">
      <c r="A1219" s="135"/>
      <c r="B1219" s="137" t="s">
        <v>2793</v>
      </c>
      <c r="C1219" s="130" t="s">
        <v>2630</v>
      </c>
      <c r="D1219" s="130" t="s">
        <v>2794</v>
      </c>
    </row>
    <row r="1220" spans="1:4" hidden="1">
      <c r="A1220" s="135"/>
      <c r="B1220" s="137" t="s">
        <v>2795</v>
      </c>
      <c r="C1220" s="130" t="s">
        <v>2630</v>
      </c>
      <c r="D1220" s="130" t="s">
        <v>2796</v>
      </c>
    </row>
    <row r="1221" spans="1:4" hidden="1">
      <c r="A1221" s="135"/>
      <c r="B1221" s="137" t="s">
        <v>2797</v>
      </c>
      <c r="C1221" s="130" t="s">
        <v>2630</v>
      </c>
      <c r="D1221" s="130" t="s">
        <v>2798</v>
      </c>
    </row>
    <row r="1222" spans="1:4" hidden="1">
      <c r="A1222" s="135"/>
      <c r="B1222" s="137" t="s">
        <v>2799</v>
      </c>
      <c r="C1222" s="130" t="s">
        <v>2630</v>
      </c>
      <c r="D1222" s="130" t="s">
        <v>2800</v>
      </c>
    </row>
    <row r="1223" spans="1:4" hidden="1">
      <c r="A1223" s="135"/>
      <c r="B1223" s="137" t="s">
        <v>2801</v>
      </c>
      <c r="C1223" s="130" t="s">
        <v>2630</v>
      </c>
      <c r="D1223" s="130" t="s">
        <v>2802</v>
      </c>
    </row>
    <row r="1224" spans="1:4" hidden="1">
      <c r="A1224" s="135"/>
      <c r="B1224" s="137" t="s">
        <v>2803</v>
      </c>
      <c r="C1224" s="130" t="s">
        <v>2630</v>
      </c>
      <c r="D1224" s="130" t="s">
        <v>2804</v>
      </c>
    </row>
    <row r="1225" spans="1:4" hidden="1">
      <c r="A1225" s="135"/>
      <c r="B1225" s="137" t="s">
        <v>2805</v>
      </c>
      <c r="C1225" s="130" t="s">
        <v>2630</v>
      </c>
      <c r="D1225" s="130" t="s">
        <v>2806</v>
      </c>
    </row>
    <row r="1226" spans="1:4" hidden="1">
      <c r="A1226" s="135"/>
      <c r="B1226" s="137" t="s">
        <v>2807</v>
      </c>
      <c r="C1226" s="130" t="s">
        <v>2630</v>
      </c>
      <c r="D1226" s="130" t="s">
        <v>2808</v>
      </c>
    </row>
    <row r="1227" spans="1:4" hidden="1">
      <c r="A1227" s="135"/>
      <c r="B1227" s="137" t="s">
        <v>2809</v>
      </c>
      <c r="C1227" s="130" t="s">
        <v>2630</v>
      </c>
      <c r="D1227" s="130" t="s">
        <v>2810</v>
      </c>
    </row>
    <row r="1228" spans="1:4" hidden="1">
      <c r="A1228" s="135"/>
      <c r="B1228" s="137" t="s">
        <v>2811</v>
      </c>
      <c r="C1228" s="130" t="s">
        <v>2630</v>
      </c>
      <c r="D1228" s="130" t="s">
        <v>2812</v>
      </c>
    </row>
    <row r="1229" spans="1:4" hidden="1">
      <c r="A1229" s="135"/>
      <c r="B1229" s="137" t="s">
        <v>2813</v>
      </c>
      <c r="C1229" s="130" t="s">
        <v>2630</v>
      </c>
      <c r="D1229" s="130" t="s">
        <v>2814</v>
      </c>
    </row>
    <row r="1230" spans="1:4" hidden="1">
      <c r="A1230" s="135"/>
      <c r="B1230" s="137" t="s">
        <v>2815</v>
      </c>
      <c r="C1230" s="130" t="s">
        <v>2630</v>
      </c>
      <c r="D1230" s="130" t="s">
        <v>2816</v>
      </c>
    </row>
    <row r="1231" spans="1:4" hidden="1">
      <c r="A1231" s="135"/>
      <c r="B1231" s="137" t="s">
        <v>2817</v>
      </c>
      <c r="C1231" s="130" t="s">
        <v>2630</v>
      </c>
      <c r="D1231" s="130" t="s">
        <v>2818</v>
      </c>
    </row>
    <row r="1232" spans="1:4" hidden="1">
      <c r="A1232" s="135"/>
      <c r="B1232" s="137" t="s">
        <v>2819</v>
      </c>
      <c r="C1232" s="130" t="s">
        <v>2630</v>
      </c>
      <c r="D1232" s="130" t="s">
        <v>2820</v>
      </c>
    </row>
    <row r="1233" spans="1:4" hidden="1">
      <c r="A1233" s="135"/>
      <c r="B1233" s="137" t="s">
        <v>2821</v>
      </c>
      <c r="C1233" s="130" t="s">
        <v>2630</v>
      </c>
      <c r="D1233" s="130" t="s">
        <v>2822</v>
      </c>
    </row>
    <row r="1234" spans="1:4" hidden="1">
      <c r="A1234" s="135"/>
      <c r="B1234" s="137" t="s">
        <v>2823</v>
      </c>
      <c r="C1234" s="130" t="s">
        <v>2824</v>
      </c>
      <c r="D1234" s="130" t="s">
        <v>2824</v>
      </c>
    </row>
    <row r="1235" spans="1:4" hidden="1">
      <c r="A1235" s="135"/>
      <c r="B1235" s="137" t="s">
        <v>2825</v>
      </c>
      <c r="C1235" s="130" t="s">
        <v>2824</v>
      </c>
      <c r="D1235" s="130" t="s">
        <v>2826</v>
      </c>
    </row>
    <row r="1236" spans="1:4" hidden="1">
      <c r="A1236" s="135"/>
      <c r="B1236" s="137" t="s">
        <v>2827</v>
      </c>
      <c r="C1236" s="130" t="s">
        <v>2824</v>
      </c>
      <c r="D1236" s="130" t="s">
        <v>2828</v>
      </c>
    </row>
    <row r="1237" spans="1:4" hidden="1">
      <c r="A1237" s="135"/>
      <c r="B1237" s="137" t="s">
        <v>2829</v>
      </c>
      <c r="C1237" s="130" t="s">
        <v>2824</v>
      </c>
      <c r="D1237" s="130" t="s">
        <v>2830</v>
      </c>
    </row>
    <row r="1238" spans="1:4" hidden="1">
      <c r="A1238" s="135"/>
      <c r="B1238" s="137" t="s">
        <v>2831</v>
      </c>
      <c r="C1238" s="130" t="s">
        <v>2824</v>
      </c>
      <c r="D1238" s="130" t="s">
        <v>2832</v>
      </c>
    </row>
    <row r="1239" spans="1:4" hidden="1">
      <c r="A1239" s="135"/>
      <c r="B1239" s="137" t="s">
        <v>2833</v>
      </c>
      <c r="C1239" s="130" t="s">
        <v>2824</v>
      </c>
      <c r="D1239" s="130" t="s">
        <v>2834</v>
      </c>
    </row>
    <row r="1240" spans="1:4" hidden="1">
      <c r="A1240" s="135"/>
      <c r="B1240" s="137" t="s">
        <v>2835</v>
      </c>
      <c r="C1240" s="130" t="s">
        <v>2824</v>
      </c>
      <c r="D1240" s="130" t="s">
        <v>2836</v>
      </c>
    </row>
    <row r="1241" spans="1:4" hidden="1">
      <c r="A1241" s="135"/>
      <c r="B1241" s="137" t="s">
        <v>2837</v>
      </c>
      <c r="C1241" s="130" t="s">
        <v>2824</v>
      </c>
      <c r="D1241" s="130" t="s">
        <v>2838</v>
      </c>
    </row>
    <row r="1242" spans="1:4" hidden="1">
      <c r="A1242" s="135"/>
      <c r="B1242" s="137" t="s">
        <v>2839</v>
      </c>
      <c r="C1242" s="130" t="s">
        <v>2824</v>
      </c>
      <c r="D1242" s="130" t="s">
        <v>2840</v>
      </c>
    </row>
    <row r="1243" spans="1:4" hidden="1">
      <c r="A1243" s="135"/>
      <c r="B1243" s="137" t="s">
        <v>2841</v>
      </c>
      <c r="C1243" s="130" t="s">
        <v>2824</v>
      </c>
      <c r="D1243" s="130" t="s">
        <v>2842</v>
      </c>
    </row>
    <row r="1244" spans="1:4" hidden="1">
      <c r="A1244" s="135"/>
      <c r="B1244" s="137" t="s">
        <v>2843</v>
      </c>
      <c r="C1244" s="130" t="s">
        <v>2824</v>
      </c>
      <c r="D1244" s="130" t="s">
        <v>2844</v>
      </c>
    </row>
    <row r="1245" spans="1:4" hidden="1">
      <c r="A1245" s="135"/>
      <c r="B1245" s="137" t="s">
        <v>2845</v>
      </c>
      <c r="C1245" s="130" t="s">
        <v>2824</v>
      </c>
      <c r="D1245" s="130" t="s">
        <v>2846</v>
      </c>
    </row>
    <row r="1246" spans="1:4" hidden="1">
      <c r="A1246" s="135"/>
      <c r="B1246" s="137" t="s">
        <v>2847</v>
      </c>
      <c r="C1246" s="130" t="s">
        <v>2824</v>
      </c>
      <c r="D1246" s="130" t="s">
        <v>2848</v>
      </c>
    </row>
    <row r="1247" spans="1:4" hidden="1">
      <c r="A1247" s="135"/>
      <c r="B1247" s="137" t="s">
        <v>2849</v>
      </c>
      <c r="C1247" s="130" t="s">
        <v>2824</v>
      </c>
      <c r="D1247" s="130" t="s">
        <v>2850</v>
      </c>
    </row>
    <row r="1248" spans="1:4" hidden="1">
      <c r="A1248" s="135"/>
      <c r="B1248" s="137" t="s">
        <v>2851</v>
      </c>
      <c r="C1248" s="130" t="s">
        <v>2824</v>
      </c>
      <c r="D1248" s="130" t="s">
        <v>2852</v>
      </c>
    </row>
    <row r="1249" spans="1:4" hidden="1">
      <c r="A1249" s="135"/>
      <c r="B1249" s="137" t="s">
        <v>2853</v>
      </c>
      <c r="C1249" s="130" t="s">
        <v>2824</v>
      </c>
      <c r="D1249" s="130" t="s">
        <v>2854</v>
      </c>
    </row>
    <row r="1250" spans="1:4" hidden="1">
      <c r="A1250" s="135"/>
      <c r="B1250" s="137" t="s">
        <v>2855</v>
      </c>
      <c r="C1250" s="130" t="s">
        <v>2824</v>
      </c>
      <c r="D1250" s="130" t="s">
        <v>2856</v>
      </c>
    </row>
    <row r="1251" spans="1:4" hidden="1">
      <c r="A1251" s="135"/>
      <c r="B1251" s="137" t="s">
        <v>2857</v>
      </c>
      <c r="C1251" s="130" t="s">
        <v>2824</v>
      </c>
      <c r="D1251" s="130" t="s">
        <v>2858</v>
      </c>
    </row>
    <row r="1252" spans="1:4" hidden="1">
      <c r="A1252" s="135"/>
      <c r="B1252" s="137" t="s">
        <v>2859</v>
      </c>
      <c r="C1252" s="130" t="s">
        <v>2824</v>
      </c>
      <c r="D1252" s="130" t="s">
        <v>2860</v>
      </c>
    </row>
    <row r="1253" spans="1:4" hidden="1">
      <c r="A1253" s="135"/>
      <c r="B1253" s="137" t="s">
        <v>2861</v>
      </c>
      <c r="C1253" s="130" t="s">
        <v>2824</v>
      </c>
      <c r="D1253" s="130" t="s">
        <v>2862</v>
      </c>
    </row>
    <row r="1254" spans="1:4" hidden="1">
      <c r="A1254" s="135"/>
      <c r="B1254" s="137" t="s">
        <v>2863</v>
      </c>
      <c r="C1254" s="130" t="s">
        <v>2824</v>
      </c>
      <c r="D1254" s="130" t="s">
        <v>2864</v>
      </c>
    </row>
    <row r="1255" spans="1:4" hidden="1">
      <c r="A1255" s="135"/>
      <c r="B1255" s="137" t="s">
        <v>2865</v>
      </c>
      <c r="C1255" s="130" t="s">
        <v>2824</v>
      </c>
      <c r="D1255" s="130" t="s">
        <v>2866</v>
      </c>
    </row>
    <row r="1256" spans="1:4" hidden="1">
      <c r="A1256" s="135"/>
      <c r="B1256" s="137" t="s">
        <v>2867</v>
      </c>
      <c r="C1256" s="130" t="s">
        <v>2824</v>
      </c>
      <c r="D1256" s="130" t="s">
        <v>2868</v>
      </c>
    </row>
    <row r="1257" spans="1:4" hidden="1">
      <c r="A1257" s="135"/>
      <c r="B1257" s="137" t="s">
        <v>2869</v>
      </c>
      <c r="C1257" s="130" t="s">
        <v>2824</v>
      </c>
      <c r="D1257" s="130" t="s">
        <v>2870</v>
      </c>
    </row>
    <row r="1258" spans="1:4" hidden="1">
      <c r="A1258" s="135"/>
      <c r="B1258" s="137" t="s">
        <v>2871</v>
      </c>
      <c r="C1258" s="130" t="s">
        <v>2824</v>
      </c>
      <c r="D1258" s="130" t="s">
        <v>2872</v>
      </c>
    </row>
    <row r="1259" spans="1:4" hidden="1">
      <c r="A1259" s="135"/>
      <c r="B1259" s="137" t="s">
        <v>2873</v>
      </c>
      <c r="C1259" s="130" t="s">
        <v>2824</v>
      </c>
      <c r="D1259" s="130" t="s">
        <v>2874</v>
      </c>
    </row>
    <row r="1260" spans="1:4" hidden="1">
      <c r="A1260" s="135"/>
      <c r="B1260" s="137" t="s">
        <v>2875</v>
      </c>
      <c r="C1260" s="130" t="s">
        <v>2824</v>
      </c>
      <c r="D1260" s="130" t="s">
        <v>2876</v>
      </c>
    </row>
    <row r="1261" spans="1:4" hidden="1">
      <c r="A1261" s="135"/>
      <c r="B1261" s="137" t="s">
        <v>2877</v>
      </c>
      <c r="C1261" s="130" t="s">
        <v>2824</v>
      </c>
      <c r="D1261" s="130" t="s">
        <v>2878</v>
      </c>
    </row>
    <row r="1262" spans="1:4" hidden="1">
      <c r="A1262" s="135"/>
      <c r="B1262" s="137" t="s">
        <v>2879</v>
      </c>
      <c r="C1262" s="130" t="s">
        <v>2824</v>
      </c>
      <c r="D1262" s="130" t="s">
        <v>2880</v>
      </c>
    </row>
    <row r="1263" spans="1:4" hidden="1">
      <c r="A1263" s="135"/>
      <c r="B1263" s="137" t="s">
        <v>2881</v>
      </c>
      <c r="C1263" s="130" t="s">
        <v>2824</v>
      </c>
      <c r="D1263" s="130" t="s">
        <v>2882</v>
      </c>
    </row>
    <row r="1264" spans="1:4" hidden="1">
      <c r="A1264" s="135"/>
      <c r="B1264" s="137" t="s">
        <v>2883</v>
      </c>
      <c r="C1264" s="130" t="s">
        <v>2824</v>
      </c>
      <c r="D1264" s="130" t="s">
        <v>2884</v>
      </c>
    </row>
    <row r="1265" spans="1:4" hidden="1">
      <c r="A1265" s="135"/>
      <c r="B1265" s="137" t="s">
        <v>2885</v>
      </c>
      <c r="C1265" s="130" t="s">
        <v>2824</v>
      </c>
      <c r="D1265" s="130" t="s">
        <v>2886</v>
      </c>
    </row>
    <row r="1266" spans="1:4" hidden="1">
      <c r="A1266" s="135"/>
      <c r="B1266" s="137" t="s">
        <v>2887</v>
      </c>
      <c r="C1266" s="130" t="s">
        <v>2824</v>
      </c>
      <c r="D1266" s="130" t="s">
        <v>2888</v>
      </c>
    </row>
    <row r="1267" spans="1:4" hidden="1">
      <c r="A1267" s="135"/>
      <c r="B1267" s="137" t="s">
        <v>2889</v>
      </c>
      <c r="C1267" s="130" t="s">
        <v>2824</v>
      </c>
      <c r="D1267" s="130" t="s">
        <v>2890</v>
      </c>
    </row>
    <row r="1268" spans="1:4" hidden="1">
      <c r="A1268" s="135"/>
      <c r="B1268" s="137" t="s">
        <v>2891</v>
      </c>
      <c r="C1268" s="130" t="s">
        <v>2824</v>
      </c>
      <c r="D1268" s="130" t="s">
        <v>2892</v>
      </c>
    </row>
    <row r="1269" spans="1:4" hidden="1">
      <c r="A1269" s="135"/>
      <c r="B1269" s="137" t="s">
        <v>2893</v>
      </c>
      <c r="C1269" s="130" t="s">
        <v>2824</v>
      </c>
      <c r="D1269" s="130" t="s">
        <v>2894</v>
      </c>
    </row>
    <row r="1270" spans="1:4" hidden="1">
      <c r="A1270" s="135"/>
      <c r="B1270" s="137" t="s">
        <v>2895</v>
      </c>
      <c r="C1270" s="130" t="s">
        <v>2824</v>
      </c>
      <c r="D1270" s="130" t="s">
        <v>2896</v>
      </c>
    </row>
    <row r="1271" spans="1:4" hidden="1">
      <c r="A1271" s="135"/>
      <c r="B1271" s="137" t="s">
        <v>2897</v>
      </c>
      <c r="C1271" s="130" t="s">
        <v>2824</v>
      </c>
      <c r="D1271" s="130" t="s">
        <v>2898</v>
      </c>
    </row>
    <row r="1272" spans="1:4" hidden="1">
      <c r="A1272" s="135"/>
      <c r="B1272" s="137" t="s">
        <v>2899</v>
      </c>
      <c r="C1272" s="130" t="s">
        <v>2824</v>
      </c>
      <c r="D1272" s="130" t="s">
        <v>2900</v>
      </c>
    </row>
    <row r="1273" spans="1:4" hidden="1">
      <c r="A1273" s="135"/>
      <c r="B1273" s="137" t="s">
        <v>2901</v>
      </c>
      <c r="C1273" s="130" t="s">
        <v>2824</v>
      </c>
      <c r="D1273" s="130" t="s">
        <v>2902</v>
      </c>
    </row>
    <row r="1274" spans="1:4" hidden="1">
      <c r="A1274" s="135"/>
      <c r="B1274" s="137" t="s">
        <v>2903</v>
      </c>
      <c r="C1274" s="130" t="s">
        <v>2824</v>
      </c>
      <c r="D1274" s="130" t="s">
        <v>2904</v>
      </c>
    </row>
    <row r="1275" spans="1:4" hidden="1">
      <c r="A1275" s="135"/>
      <c r="B1275" s="137" t="s">
        <v>2905</v>
      </c>
      <c r="C1275" s="130" t="s">
        <v>2824</v>
      </c>
      <c r="D1275" s="130" t="s">
        <v>2906</v>
      </c>
    </row>
    <row r="1276" spans="1:4" hidden="1">
      <c r="A1276" s="135"/>
      <c r="B1276" s="137" t="s">
        <v>2907</v>
      </c>
      <c r="C1276" s="130" t="s">
        <v>2824</v>
      </c>
      <c r="D1276" s="130" t="s">
        <v>2908</v>
      </c>
    </row>
    <row r="1277" spans="1:4" hidden="1">
      <c r="A1277" s="135"/>
      <c r="B1277" s="137" t="s">
        <v>2909</v>
      </c>
      <c r="C1277" s="130" t="s">
        <v>2824</v>
      </c>
      <c r="D1277" s="130" t="s">
        <v>2910</v>
      </c>
    </row>
    <row r="1278" spans="1:4" hidden="1">
      <c r="A1278" s="135"/>
      <c r="B1278" s="137" t="s">
        <v>2911</v>
      </c>
      <c r="C1278" s="130" t="s">
        <v>2824</v>
      </c>
      <c r="D1278" s="130" t="s">
        <v>2912</v>
      </c>
    </row>
    <row r="1279" spans="1:4" hidden="1">
      <c r="A1279" s="135"/>
      <c r="B1279" s="137" t="s">
        <v>2913</v>
      </c>
      <c r="C1279" s="130" t="s">
        <v>2824</v>
      </c>
      <c r="D1279" s="130" t="s">
        <v>2914</v>
      </c>
    </row>
    <row r="1280" spans="1:4" hidden="1">
      <c r="A1280" s="135"/>
      <c r="B1280" s="137" t="s">
        <v>2915</v>
      </c>
      <c r="C1280" s="130" t="s">
        <v>2824</v>
      </c>
      <c r="D1280" s="130" t="s">
        <v>2916</v>
      </c>
    </row>
    <row r="1281" spans="1:4" hidden="1">
      <c r="A1281" s="135"/>
      <c r="B1281" s="137" t="s">
        <v>2917</v>
      </c>
      <c r="C1281" s="130" t="s">
        <v>2824</v>
      </c>
      <c r="D1281" s="130" t="s">
        <v>2918</v>
      </c>
    </row>
    <row r="1282" spans="1:4" hidden="1">
      <c r="A1282" s="135"/>
      <c r="B1282" s="137" t="s">
        <v>2919</v>
      </c>
      <c r="C1282" s="130" t="s">
        <v>2824</v>
      </c>
      <c r="D1282" s="130" t="s">
        <v>2920</v>
      </c>
    </row>
    <row r="1283" spans="1:4" hidden="1">
      <c r="A1283" s="135"/>
      <c r="B1283" s="137" t="s">
        <v>2921</v>
      </c>
      <c r="C1283" s="130" t="s">
        <v>2824</v>
      </c>
      <c r="D1283" s="130" t="s">
        <v>2922</v>
      </c>
    </row>
    <row r="1284" spans="1:4" hidden="1">
      <c r="A1284" s="135"/>
      <c r="B1284" s="137" t="s">
        <v>2923</v>
      </c>
      <c r="C1284" s="130" t="s">
        <v>2824</v>
      </c>
      <c r="D1284" s="130" t="s">
        <v>2924</v>
      </c>
    </row>
    <row r="1285" spans="1:4" hidden="1">
      <c r="A1285" s="135"/>
      <c r="B1285" s="137" t="s">
        <v>2925</v>
      </c>
      <c r="C1285" s="130" t="s">
        <v>2824</v>
      </c>
      <c r="D1285" s="130" t="s">
        <v>2926</v>
      </c>
    </row>
    <row r="1286" spans="1:4" hidden="1">
      <c r="A1286" s="135"/>
      <c r="B1286" s="137" t="s">
        <v>2927</v>
      </c>
      <c r="C1286" s="130" t="s">
        <v>2824</v>
      </c>
      <c r="D1286" s="130" t="s">
        <v>2928</v>
      </c>
    </row>
    <row r="1287" spans="1:4" hidden="1">
      <c r="A1287" s="135"/>
      <c r="B1287" s="137" t="s">
        <v>2929</v>
      </c>
      <c r="C1287" s="130" t="s">
        <v>2824</v>
      </c>
      <c r="D1287" s="130" t="s">
        <v>2930</v>
      </c>
    </row>
    <row r="1288" spans="1:4" hidden="1">
      <c r="A1288" s="135"/>
      <c r="B1288" s="137" t="s">
        <v>2931</v>
      </c>
      <c r="C1288" s="130" t="s">
        <v>2824</v>
      </c>
      <c r="D1288" s="130" t="s">
        <v>2932</v>
      </c>
    </row>
    <row r="1289" spans="1:4" hidden="1">
      <c r="A1289" s="135"/>
      <c r="B1289" s="137" t="s">
        <v>2933</v>
      </c>
      <c r="C1289" s="130" t="s">
        <v>2824</v>
      </c>
      <c r="D1289" s="130" t="s">
        <v>2934</v>
      </c>
    </row>
    <row r="1290" spans="1:4" hidden="1">
      <c r="A1290" s="135"/>
      <c r="B1290" s="137" t="s">
        <v>2935</v>
      </c>
      <c r="C1290" s="130" t="s">
        <v>2824</v>
      </c>
      <c r="D1290" s="130" t="s">
        <v>2936</v>
      </c>
    </row>
    <row r="1291" spans="1:4" hidden="1">
      <c r="A1291" s="135"/>
      <c r="B1291" s="137" t="s">
        <v>2937</v>
      </c>
      <c r="C1291" s="130" t="s">
        <v>2938</v>
      </c>
      <c r="D1291" s="130" t="s">
        <v>2938</v>
      </c>
    </row>
    <row r="1292" spans="1:4" hidden="1">
      <c r="A1292" s="135"/>
      <c r="B1292" s="137" t="s">
        <v>2939</v>
      </c>
      <c r="C1292" s="130" t="s">
        <v>2938</v>
      </c>
      <c r="D1292" s="130" t="s">
        <v>2940</v>
      </c>
    </row>
    <row r="1293" spans="1:4" hidden="1">
      <c r="A1293" s="135"/>
      <c r="B1293" s="137" t="s">
        <v>2941</v>
      </c>
      <c r="C1293" s="130" t="s">
        <v>2938</v>
      </c>
      <c r="D1293" s="130" t="s">
        <v>2942</v>
      </c>
    </row>
    <row r="1294" spans="1:4" hidden="1">
      <c r="A1294" s="135"/>
      <c r="B1294" s="137" t="s">
        <v>2943</v>
      </c>
      <c r="C1294" s="130" t="s">
        <v>2938</v>
      </c>
      <c r="D1294" s="130" t="s">
        <v>2944</v>
      </c>
    </row>
    <row r="1295" spans="1:4" hidden="1">
      <c r="A1295" s="135"/>
      <c r="B1295" s="137" t="s">
        <v>2945</v>
      </c>
      <c r="C1295" s="130" t="s">
        <v>2938</v>
      </c>
      <c r="D1295" s="130" t="s">
        <v>2946</v>
      </c>
    </row>
    <row r="1296" spans="1:4" hidden="1">
      <c r="A1296" s="135"/>
      <c r="B1296" s="137" t="s">
        <v>2947</v>
      </c>
      <c r="C1296" s="130" t="s">
        <v>2938</v>
      </c>
      <c r="D1296" s="130" t="s">
        <v>2948</v>
      </c>
    </row>
    <row r="1297" spans="1:4" hidden="1">
      <c r="A1297" s="135"/>
      <c r="B1297" s="137" t="s">
        <v>2949</v>
      </c>
      <c r="C1297" s="130" t="s">
        <v>2938</v>
      </c>
      <c r="D1297" s="130" t="s">
        <v>2950</v>
      </c>
    </row>
    <row r="1298" spans="1:4" hidden="1">
      <c r="A1298" s="135"/>
      <c r="B1298" s="137" t="s">
        <v>2951</v>
      </c>
      <c r="C1298" s="130" t="s">
        <v>2938</v>
      </c>
      <c r="D1298" s="130" t="s">
        <v>2952</v>
      </c>
    </row>
    <row r="1299" spans="1:4" hidden="1">
      <c r="A1299" s="135"/>
      <c r="B1299" s="137" t="s">
        <v>2953</v>
      </c>
      <c r="C1299" s="130" t="s">
        <v>2938</v>
      </c>
      <c r="D1299" s="130" t="s">
        <v>2954</v>
      </c>
    </row>
    <row r="1300" spans="1:4" hidden="1">
      <c r="A1300" s="135"/>
      <c r="B1300" s="137" t="s">
        <v>2955</v>
      </c>
      <c r="C1300" s="130" t="s">
        <v>2938</v>
      </c>
      <c r="D1300" s="130" t="s">
        <v>2956</v>
      </c>
    </row>
    <row r="1301" spans="1:4" hidden="1">
      <c r="A1301" s="135"/>
      <c r="B1301" s="137" t="s">
        <v>2957</v>
      </c>
      <c r="C1301" s="130" t="s">
        <v>2938</v>
      </c>
      <c r="D1301" s="130" t="s">
        <v>2958</v>
      </c>
    </row>
    <row r="1302" spans="1:4" hidden="1">
      <c r="A1302" s="135"/>
      <c r="B1302" s="137" t="s">
        <v>2959</v>
      </c>
      <c r="C1302" s="130" t="s">
        <v>2938</v>
      </c>
      <c r="D1302" s="130" t="s">
        <v>2960</v>
      </c>
    </row>
    <row r="1303" spans="1:4" hidden="1">
      <c r="A1303" s="135"/>
      <c r="B1303" s="137" t="s">
        <v>2961</v>
      </c>
      <c r="C1303" s="130" t="s">
        <v>2938</v>
      </c>
      <c r="D1303" s="130" t="s">
        <v>2962</v>
      </c>
    </row>
    <row r="1304" spans="1:4" hidden="1">
      <c r="A1304" s="135"/>
      <c r="B1304" s="137" t="s">
        <v>2963</v>
      </c>
      <c r="C1304" s="130" t="s">
        <v>2938</v>
      </c>
      <c r="D1304" s="130" t="s">
        <v>2964</v>
      </c>
    </row>
    <row r="1305" spans="1:4" hidden="1">
      <c r="A1305" s="135"/>
      <c r="B1305" s="137" t="s">
        <v>2965</v>
      </c>
      <c r="C1305" s="130" t="s">
        <v>2938</v>
      </c>
      <c r="D1305" s="130" t="s">
        <v>2966</v>
      </c>
    </row>
    <row r="1306" spans="1:4" hidden="1">
      <c r="A1306" s="135"/>
      <c r="B1306" s="137" t="s">
        <v>2967</v>
      </c>
      <c r="C1306" s="130" t="s">
        <v>2938</v>
      </c>
      <c r="D1306" s="130" t="s">
        <v>2968</v>
      </c>
    </row>
    <row r="1307" spans="1:4" hidden="1">
      <c r="A1307" s="135"/>
      <c r="B1307" s="137" t="s">
        <v>2969</v>
      </c>
      <c r="C1307" s="130" t="s">
        <v>2938</v>
      </c>
      <c r="D1307" s="130" t="s">
        <v>2970</v>
      </c>
    </row>
    <row r="1308" spans="1:4" hidden="1">
      <c r="A1308" s="135"/>
      <c r="B1308" s="137" t="s">
        <v>2971</v>
      </c>
      <c r="C1308" s="130" t="s">
        <v>2938</v>
      </c>
      <c r="D1308" s="130" t="s">
        <v>2972</v>
      </c>
    </row>
    <row r="1309" spans="1:4" hidden="1">
      <c r="A1309" s="135"/>
      <c r="B1309" s="137" t="s">
        <v>2973</v>
      </c>
      <c r="C1309" s="130" t="s">
        <v>2938</v>
      </c>
      <c r="D1309" s="130" t="s">
        <v>2974</v>
      </c>
    </row>
    <row r="1310" spans="1:4" hidden="1">
      <c r="A1310" s="135"/>
      <c r="B1310" s="137" t="s">
        <v>2975</v>
      </c>
      <c r="C1310" s="130" t="s">
        <v>2938</v>
      </c>
      <c r="D1310" s="130" t="s">
        <v>2976</v>
      </c>
    </row>
    <row r="1311" spans="1:4" hidden="1">
      <c r="A1311" s="135"/>
      <c r="B1311" s="137" t="s">
        <v>2977</v>
      </c>
      <c r="C1311" s="130" t="s">
        <v>2938</v>
      </c>
      <c r="D1311" s="130" t="s">
        <v>2978</v>
      </c>
    </row>
    <row r="1312" spans="1:4" hidden="1">
      <c r="A1312" s="135"/>
      <c r="B1312" s="137" t="s">
        <v>2979</v>
      </c>
      <c r="C1312" s="130" t="s">
        <v>2938</v>
      </c>
      <c r="D1312" s="130" t="s">
        <v>2980</v>
      </c>
    </row>
    <row r="1313" spans="1:4" hidden="1">
      <c r="A1313" s="135"/>
      <c r="B1313" s="137" t="s">
        <v>2981</v>
      </c>
      <c r="C1313" s="130" t="s">
        <v>2938</v>
      </c>
      <c r="D1313" s="130" t="s">
        <v>2982</v>
      </c>
    </row>
    <row r="1314" spans="1:4" hidden="1">
      <c r="A1314" s="135"/>
      <c r="B1314" s="137" t="s">
        <v>2983</v>
      </c>
      <c r="C1314" s="130" t="s">
        <v>2938</v>
      </c>
      <c r="D1314" s="130" t="s">
        <v>2984</v>
      </c>
    </row>
    <row r="1315" spans="1:4" hidden="1">
      <c r="A1315" s="135"/>
      <c r="B1315" s="137" t="s">
        <v>2985</v>
      </c>
      <c r="C1315" s="130" t="s">
        <v>2938</v>
      </c>
      <c r="D1315" s="130" t="s">
        <v>2986</v>
      </c>
    </row>
    <row r="1316" spans="1:4" hidden="1">
      <c r="A1316" s="135"/>
      <c r="B1316" s="137" t="s">
        <v>2987</v>
      </c>
      <c r="C1316" s="130" t="s">
        <v>2938</v>
      </c>
      <c r="D1316" s="130" t="s">
        <v>2988</v>
      </c>
    </row>
    <row r="1317" spans="1:4" hidden="1">
      <c r="A1317" s="135"/>
      <c r="B1317" s="137" t="s">
        <v>2989</v>
      </c>
      <c r="C1317" s="130" t="s">
        <v>2938</v>
      </c>
      <c r="D1317" s="130" t="s">
        <v>2990</v>
      </c>
    </row>
    <row r="1318" spans="1:4" hidden="1">
      <c r="A1318" s="135"/>
      <c r="B1318" s="137" t="s">
        <v>2991</v>
      </c>
      <c r="C1318" s="130" t="s">
        <v>2938</v>
      </c>
      <c r="D1318" s="130" t="s">
        <v>2992</v>
      </c>
    </row>
    <row r="1319" spans="1:4" hidden="1">
      <c r="A1319" s="135"/>
      <c r="B1319" s="137" t="s">
        <v>2993</v>
      </c>
      <c r="C1319" s="130" t="s">
        <v>2938</v>
      </c>
      <c r="D1319" s="130" t="s">
        <v>2994</v>
      </c>
    </row>
    <row r="1320" spans="1:4" hidden="1">
      <c r="A1320" s="135"/>
      <c r="B1320" s="137" t="s">
        <v>2995</v>
      </c>
      <c r="C1320" s="130" t="s">
        <v>2938</v>
      </c>
      <c r="D1320" s="130" t="s">
        <v>2996</v>
      </c>
    </row>
    <row r="1321" spans="1:4" hidden="1">
      <c r="A1321" s="135"/>
      <c r="B1321" s="137" t="s">
        <v>2997</v>
      </c>
      <c r="C1321" s="130" t="s">
        <v>2938</v>
      </c>
      <c r="D1321" s="130" t="s">
        <v>2998</v>
      </c>
    </row>
    <row r="1322" spans="1:4" hidden="1">
      <c r="A1322" s="135"/>
      <c r="B1322" s="137" t="s">
        <v>2999</v>
      </c>
      <c r="C1322" s="130" t="s">
        <v>2938</v>
      </c>
      <c r="D1322" s="130" t="s">
        <v>3000</v>
      </c>
    </row>
    <row r="1323" spans="1:4" hidden="1">
      <c r="A1323" s="135"/>
      <c r="B1323" s="137" t="s">
        <v>3001</v>
      </c>
      <c r="C1323" s="130" t="s">
        <v>2938</v>
      </c>
      <c r="D1323" s="130" t="s">
        <v>3002</v>
      </c>
    </row>
    <row r="1324" spans="1:4" hidden="1">
      <c r="A1324" s="135"/>
      <c r="B1324" s="137" t="s">
        <v>3003</v>
      </c>
      <c r="C1324" s="130" t="s">
        <v>2938</v>
      </c>
      <c r="D1324" s="130" t="s">
        <v>3004</v>
      </c>
    </row>
    <row r="1325" spans="1:4" hidden="1">
      <c r="A1325" s="135"/>
      <c r="B1325" s="137" t="s">
        <v>3005</v>
      </c>
      <c r="C1325" s="130" t="s">
        <v>2938</v>
      </c>
      <c r="D1325" s="130" t="s">
        <v>3006</v>
      </c>
    </row>
    <row r="1326" spans="1:4" hidden="1">
      <c r="A1326" s="135"/>
      <c r="B1326" s="137" t="s">
        <v>3007</v>
      </c>
      <c r="C1326" s="130" t="s">
        <v>2938</v>
      </c>
      <c r="D1326" s="130" t="s">
        <v>3008</v>
      </c>
    </row>
    <row r="1327" spans="1:4" hidden="1">
      <c r="A1327" s="135"/>
      <c r="B1327" s="137" t="s">
        <v>3009</v>
      </c>
      <c r="C1327" s="130" t="s">
        <v>2938</v>
      </c>
      <c r="D1327" s="130" t="s">
        <v>3010</v>
      </c>
    </row>
    <row r="1328" spans="1:4" hidden="1">
      <c r="A1328" s="135"/>
      <c r="B1328" s="137" t="s">
        <v>3011</v>
      </c>
      <c r="C1328" s="130" t="s">
        <v>2938</v>
      </c>
      <c r="D1328" s="130" t="s">
        <v>3012</v>
      </c>
    </row>
    <row r="1329" spans="1:4" hidden="1">
      <c r="A1329" s="135"/>
      <c r="B1329" s="137" t="s">
        <v>3013</v>
      </c>
      <c r="C1329" s="130" t="s">
        <v>2938</v>
      </c>
      <c r="D1329" s="130" t="s">
        <v>3014</v>
      </c>
    </row>
    <row r="1330" spans="1:4" hidden="1">
      <c r="A1330" s="135"/>
      <c r="B1330" s="137" t="s">
        <v>3015</v>
      </c>
      <c r="C1330" s="130" t="s">
        <v>2938</v>
      </c>
      <c r="D1330" s="130" t="s">
        <v>3016</v>
      </c>
    </row>
    <row r="1331" spans="1:4" hidden="1">
      <c r="A1331" s="135"/>
      <c r="B1331" s="137" t="s">
        <v>3017</v>
      </c>
      <c r="C1331" s="130" t="s">
        <v>2938</v>
      </c>
      <c r="D1331" s="130" t="s">
        <v>3018</v>
      </c>
    </row>
    <row r="1332" spans="1:4" hidden="1">
      <c r="A1332" s="135"/>
      <c r="B1332" s="137" t="s">
        <v>3019</v>
      </c>
      <c r="C1332" s="130" t="s">
        <v>2938</v>
      </c>
      <c r="D1332" s="130" t="s">
        <v>3020</v>
      </c>
    </row>
    <row r="1333" spans="1:4" hidden="1">
      <c r="A1333" s="135"/>
      <c r="B1333" s="137" t="s">
        <v>3021</v>
      </c>
      <c r="C1333" s="130" t="s">
        <v>2938</v>
      </c>
      <c r="D1333" s="130" t="s">
        <v>3022</v>
      </c>
    </row>
    <row r="1334" spans="1:4" hidden="1">
      <c r="A1334" s="135"/>
      <c r="B1334" s="137" t="s">
        <v>3023</v>
      </c>
      <c r="C1334" s="130" t="s">
        <v>2938</v>
      </c>
      <c r="D1334" s="130" t="s">
        <v>3024</v>
      </c>
    </row>
    <row r="1335" spans="1:4" hidden="1">
      <c r="A1335" s="135"/>
      <c r="B1335" s="137" t="s">
        <v>3025</v>
      </c>
      <c r="C1335" s="130" t="s">
        <v>2938</v>
      </c>
      <c r="D1335" s="130" t="s">
        <v>3026</v>
      </c>
    </row>
    <row r="1336" spans="1:4" hidden="1">
      <c r="A1336" s="135"/>
      <c r="B1336" s="137" t="s">
        <v>3027</v>
      </c>
      <c r="C1336" s="130" t="s">
        <v>2938</v>
      </c>
      <c r="D1336" s="130" t="s">
        <v>3028</v>
      </c>
    </row>
    <row r="1337" spans="1:4" hidden="1">
      <c r="A1337" s="135"/>
      <c r="B1337" s="137" t="s">
        <v>3029</v>
      </c>
      <c r="C1337" s="130" t="s">
        <v>2938</v>
      </c>
      <c r="D1337" s="130" t="s">
        <v>3030</v>
      </c>
    </row>
    <row r="1338" spans="1:4" hidden="1">
      <c r="A1338" s="135"/>
      <c r="B1338" s="137" t="s">
        <v>3031</v>
      </c>
      <c r="C1338" s="130" t="s">
        <v>2938</v>
      </c>
      <c r="D1338" s="130" t="s">
        <v>3032</v>
      </c>
    </row>
    <row r="1339" spans="1:4" hidden="1">
      <c r="A1339" s="135"/>
      <c r="B1339" s="137" t="s">
        <v>3033</v>
      </c>
      <c r="C1339" s="130" t="s">
        <v>2938</v>
      </c>
      <c r="D1339" s="130" t="s">
        <v>3034</v>
      </c>
    </row>
    <row r="1340" spans="1:4" hidden="1">
      <c r="A1340" s="135"/>
      <c r="B1340" s="137" t="s">
        <v>3035</v>
      </c>
      <c r="C1340" s="130" t="s">
        <v>2938</v>
      </c>
      <c r="D1340" s="130" t="s">
        <v>3036</v>
      </c>
    </row>
    <row r="1341" spans="1:4" hidden="1">
      <c r="A1341" s="135"/>
      <c r="B1341" s="137" t="s">
        <v>3037</v>
      </c>
      <c r="C1341" s="130" t="s">
        <v>2938</v>
      </c>
      <c r="D1341" s="130" t="s">
        <v>3038</v>
      </c>
    </row>
    <row r="1342" spans="1:4" hidden="1">
      <c r="A1342" s="135"/>
      <c r="B1342" s="137" t="s">
        <v>3039</v>
      </c>
      <c r="C1342" s="130" t="s">
        <v>2938</v>
      </c>
      <c r="D1342" s="130" t="s">
        <v>3040</v>
      </c>
    </row>
    <row r="1343" spans="1:4" hidden="1">
      <c r="A1343" s="135"/>
      <c r="B1343" s="137" t="s">
        <v>3041</v>
      </c>
      <c r="C1343" s="130" t="s">
        <v>2938</v>
      </c>
      <c r="D1343" s="130" t="s">
        <v>3042</v>
      </c>
    </row>
    <row r="1344" spans="1:4" hidden="1">
      <c r="A1344" s="135"/>
      <c r="B1344" s="137" t="s">
        <v>3043</v>
      </c>
      <c r="C1344" s="130" t="s">
        <v>2938</v>
      </c>
      <c r="D1344" s="130" t="s">
        <v>3044</v>
      </c>
    </row>
    <row r="1345" spans="1:4" hidden="1">
      <c r="A1345" s="135"/>
      <c r="B1345" s="137" t="s">
        <v>3045</v>
      </c>
      <c r="C1345" s="130" t="s">
        <v>2938</v>
      </c>
      <c r="D1345" s="130" t="s">
        <v>3046</v>
      </c>
    </row>
    <row r="1346" spans="1:4" hidden="1">
      <c r="A1346" s="135"/>
      <c r="B1346" s="137" t="s">
        <v>3047</v>
      </c>
      <c r="C1346" s="130" t="s">
        <v>2938</v>
      </c>
      <c r="D1346" s="130" t="s">
        <v>3048</v>
      </c>
    </row>
    <row r="1347" spans="1:4" hidden="1">
      <c r="A1347" s="135"/>
      <c r="B1347" s="137" t="s">
        <v>3049</v>
      </c>
      <c r="C1347" s="130" t="s">
        <v>2938</v>
      </c>
      <c r="D1347" s="130" t="s">
        <v>3050</v>
      </c>
    </row>
    <row r="1348" spans="1:4" hidden="1">
      <c r="A1348" s="135"/>
      <c r="B1348" s="137" t="s">
        <v>3051</v>
      </c>
      <c r="C1348" s="130" t="s">
        <v>2938</v>
      </c>
      <c r="D1348" s="130" t="s">
        <v>3052</v>
      </c>
    </row>
    <row r="1349" spans="1:4" hidden="1">
      <c r="A1349" s="135"/>
      <c r="B1349" s="137" t="s">
        <v>3053</v>
      </c>
      <c r="C1349" s="130" t="s">
        <v>3054</v>
      </c>
      <c r="D1349" s="130" t="s">
        <v>3054</v>
      </c>
    </row>
    <row r="1350" spans="1:4" hidden="1">
      <c r="A1350" s="135"/>
      <c r="B1350" s="137" t="s">
        <v>3055</v>
      </c>
      <c r="C1350" s="130" t="s">
        <v>3054</v>
      </c>
      <c r="D1350" s="130" t="s">
        <v>3056</v>
      </c>
    </row>
    <row r="1351" spans="1:4" hidden="1">
      <c r="A1351" s="135"/>
      <c r="B1351" s="137" t="s">
        <v>3057</v>
      </c>
      <c r="C1351" s="130" t="s">
        <v>3054</v>
      </c>
      <c r="D1351" s="130" t="s">
        <v>3058</v>
      </c>
    </row>
    <row r="1352" spans="1:4" hidden="1">
      <c r="A1352" s="135"/>
      <c r="B1352" s="137" t="s">
        <v>3059</v>
      </c>
      <c r="C1352" s="130" t="s">
        <v>3054</v>
      </c>
      <c r="D1352" s="130" t="s">
        <v>3060</v>
      </c>
    </row>
    <row r="1353" spans="1:4" hidden="1">
      <c r="A1353" s="135"/>
      <c r="B1353" s="137" t="s">
        <v>3061</v>
      </c>
      <c r="C1353" s="130" t="s">
        <v>3054</v>
      </c>
      <c r="D1353" s="130" t="s">
        <v>3062</v>
      </c>
    </row>
    <row r="1354" spans="1:4" hidden="1">
      <c r="A1354" s="135"/>
      <c r="B1354" s="137" t="s">
        <v>3063</v>
      </c>
      <c r="C1354" s="130" t="s">
        <v>3054</v>
      </c>
      <c r="D1354" s="130" t="s">
        <v>3064</v>
      </c>
    </row>
    <row r="1355" spans="1:4" hidden="1">
      <c r="A1355" s="135"/>
      <c r="B1355" s="137" t="s">
        <v>3065</v>
      </c>
      <c r="C1355" s="130" t="s">
        <v>3054</v>
      </c>
      <c r="D1355" s="130" t="s">
        <v>3066</v>
      </c>
    </row>
    <row r="1356" spans="1:4" hidden="1">
      <c r="A1356" s="135"/>
      <c r="B1356" s="137" t="s">
        <v>3067</v>
      </c>
      <c r="C1356" s="130" t="s">
        <v>3054</v>
      </c>
      <c r="D1356" s="130" t="s">
        <v>3068</v>
      </c>
    </row>
    <row r="1357" spans="1:4" hidden="1">
      <c r="A1357" s="135"/>
      <c r="B1357" s="137" t="s">
        <v>3069</v>
      </c>
      <c r="C1357" s="130" t="s">
        <v>3054</v>
      </c>
      <c r="D1357" s="130" t="s">
        <v>3070</v>
      </c>
    </row>
    <row r="1358" spans="1:4" hidden="1">
      <c r="A1358" s="135"/>
      <c r="B1358" s="137" t="s">
        <v>3071</v>
      </c>
      <c r="C1358" s="130" t="s">
        <v>3054</v>
      </c>
      <c r="D1358" s="130" t="s">
        <v>3072</v>
      </c>
    </row>
    <row r="1359" spans="1:4" hidden="1">
      <c r="A1359" s="135"/>
      <c r="B1359" s="137" t="s">
        <v>3073</v>
      </c>
      <c r="C1359" s="130" t="s">
        <v>3054</v>
      </c>
      <c r="D1359" s="130" t="s">
        <v>3074</v>
      </c>
    </row>
    <row r="1360" spans="1:4" hidden="1">
      <c r="A1360" s="135"/>
      <c r="B1360" s="137" t="s">
        <v>3075</v>
      </c>
      <c r="C1360" s="130" t="s">
        <v>3054</v>
      </c>
      <c r="D1360" s="130" t="s">
        <v>3076</v>
      </c>
    </row>
    <row r="1361" spans="1:4" hidden="1">
      <c r="A1361" s="135"/>
      <c r="B1361" s="137" t="s">
        <v>3077</v>
      </c>
      <c r="C1361" s="130" t="s">
        <v>3054</v>
      </c>
      <c r="D1361" s="130" t="s">
        <v>3078</v>
      </c>
    </row>
    <row r="1362" spans="1:4" hidden="1">
      <c r="A1362" s="135"/>
      <c r="B1362" s="137" t="s">
        <v>3079</v>
      </c>
      <c r="C1362" s="130" t="s">
        <v>3054</v>
      </c>
      <c r="D1362" s="130" t="s">
        <v>3080</v>
      </c>
    </row>
    <row r="1363" spans="1:4" hidden="1">
      <c r="A1363" s="135"/>
      <c r="B1363" s="137" t="s">
        <v>3081</v>
      </c>
      <c r="C1363" s="130" t="s">
        <v>3054</v>
      </c>
      <c r="D1363" s="130" t="s">
        <v>3082</v>
      </c>
    </row>
    <row r="1364" spans="1:4" hidden="1">
      <c r="A1364" s="135"/>
      <c r="B1364" s="137" t="s">
        <v>3083</v>
      </c>
      <c r="C1364" s="130" t="s">
        <v>3054</v>
      </c>
      <c r="D1364" s="130" t="s">
        <v>1518</v>
      </c>
    </row>
    <row r="1365" spans="1:4" hidden="1">
      <c r="A1365" s="135"/>
      <c r="B1365" s="137" t="s">
        <v>3084</v>
      </c>
      <c r="C1365" s="130" t="s">
        <v>3054</v>
      </c>
      <c r="D1365" s="130" t="s">
        <v>3085</v>
      </c>
    </row>
    <row r="1366" spans="1:4" hidden="1">
      <c r="A1366" s="135"/>
      <c r="B1366" s="137" t="s">
        <v>3086</v>
      </c>
      <c r="C1366" s="130" t="s">
        <v>3054</v>
      </c>
      <c r="D1366" s="130" t="s">
        <v>3087</v>
      </c>
    </row>
    <row r="1367" spans="1:4" hidden="1">
      <c r="A1367" s="135"/>
      <c r="B1367" s="137" t="s">
        <v>3088</v>
      </c>
      <c r="C1367" s="130" t="s">
        <v>3054</v>
      </c>
      <c r="D1367" s="130" t="s">
        <v>3089</v>
      </c>
    </row>
    <row r="1368" spans="1:4" hidden="1">
      <c r="A1368" s="135"/>
      <c r="B1368" s="137" t="s">
        <v>3090</v>
      </c>
      <c r="C1368" s="130" t="s">
        <v>3054</v>
      </c>
      <c r="D1368" s="130" t="s">
        <v>3091</v>
      </c>
    </row>
    <row r="1369" spans="1:4" hidden="1">
      <c r="A1369" s="135"/>
      <c r="B1369" s="137" t="s">
        <v>3092</v>
      </c>
      <c r="C1369" s="130" t="s">
        <v>3054</v>
      </c>
      <c r="D1369" s="130" t="s">
        <v>3093</v>
      </c>
    </row>
    <row r="1370" spans="1:4" hidden="1">
      <c r="A1370" s="135"/>
      <c r="B1370" s="137" t="s">
        <v>3094</v>
      </c>
      <c r="C1370" s="130" t="s">
        <v>3054</v>
      </c>
      <c r="D1370" s="130" t="s">
        <v>3095</v>
      </c>
    </row>
    <row r="1371" spans="1:4" hidden="1">
      <c r="A1371" s="135"/>
      <c r="B1371" s="137" t="s">
        <v>3096</v>
      </c>
      <c r="C1371" s="130" t="s">
        <v>3054</v>
      </c>
      <c r="D1371" s="130" t="s">
        <v>3097</v>
      </c>
    </row>
    <row r="1372" spans="1:4" hidden="1">
      <c r="A1372" s="135"/>
      <c r="B1372" s="137" t="s">
        <v>3098</v>
      </c>
      <c r="C1372" s="130" t="s">
        <v>3054</v>
      </c>
      <c r="D1372" s="130" t="s">
        <v>3099</v>
      </c>
    </row>
    <row r="1373" spans="1:4" hidden="1">
      <c r="A1373" s="135"/>
      <c r="B1373" s="137" t="s">
        <v>3100</v>
      </c>
      <c r="C1373" s="130" t="s">
        <v>3054</v>
      </c>
      <c r="D1373" s="130" t="s">
        <v>3101</v>
      </c>
    </row>
    <row r="1374" spans="1:4" hidden="1">
      <c r="A1374" s="135"/>
      <c r="B1374" s="137" t="s">
        <v>3102</v>
      </c>
      <c r="C1374" s="130" t="s">
        <v>3054</v>
      </c>
      <c r="D1374" s="130" t="s">
        <v>3103</v>
      </c>
    </row>
    <row r="1375" spans="1:4" hidden="1">
      <c r="A1375" s="135"/>
      <c r="B1375" s="137" t="s">
        <v>3104</v>
      </c>
      <c r="C1375" s="130" t="s">
        <v>3054</v>
      </c>
      <c r="D1375" s="130" t="s">
        <v>3105</v>
      </c>
    </row>
    <row r="1376" spans="1:4" hidden="1">
      <c r="A1376" s="135"/>
      <c r="B1376" s="137" t="s">
        <v>3106</v>
      </c>
      <c r="C1376" s="130" t="s">
        <v>3054</v>
      </c>
      <c r="D1376" s="130" t="s">
        <v>3107</v>
      </c>
    </row>
    <row r="1377" spans="1:4" hidden="1">
      <c r="A1377" s="135"/>
      <c r="B1377" s="137" t="s">
        <v>3108</v>
      </c>
      <c r="C1377" s="130" t="s">
        <v>3054</v>
      </c>
      <c r="D1377" s="130" t="s">
        <v>3109</v>
      </c>
    </row>
    <row r="1378" spans="1:4" hidden="1">
      <c r="A1378" s="135"/>
      <c r="B1378" s="137" t="s">
        <v>3110</v>
      </c>
      <c r="C1378" s="130" t="s">
        <v>3054</v>
      </c>
      <c r="D1378" s="130" t="s">
        <v>3111</v>
      </c>
    </row>
    <row r="1379" spans="1:4" hidden="1">
      <c r="A1379" s="135"/>
      <c r="B1379" s="137" t="s">
        <v>3112</v>
      </c>
      <c r="C1379" s="130" t="s">
        <v>3054</v>
      </c>
      <c r="D1379" s="130" t="s">
        <v>3113</v>
      </c>
    </row>
    <row r="1380" spans="1:4" hidden="1">
      <c r="A1380" s="135"/>
      <c r="B1380" s="137" t="s">
        <v>3114</v>
      </c>
      <c r="C1380" s="130" t="s">
        <v>3054</v>
      </c>
      <c r="D1380" s="130" t="s">
        <v>3115</v>
      </c>
    </row>
    <row r="1381" spans="1:4" hidden="1">
      <c r="A1381" s="135"/>
      <c r="B1381" s="137" t="s">
        <v>3116</v>
      </c>
      <c r="C1381" s="130" t="s">
        <v>3054</v>
      </c>
      <c r="D1381" s="130" t="s">
        <v>3117</v>
      </c>
    </row>
    <row r="1382" spans="1:4" hidden="1">
      <c r="A1382" s="135"/>
      <c r="B1382" s="137" t="s">
        <v>3118</v>
      </c>
      <c r="C1382" s="130" t="s">
        <v>3054</v>
      </c>
      <c r="D1382" s="130" t="s">
        <v>3119</v>
      </c>
    </row>
    <row r="1383" spans="1:4" hidden="1">
      <c r="A1383" s="135"/>
      <c r="B1383" s="137" t="s">
        <v>3120</v>
      </c>
      <c r="C1383" s="130" t="s">
        <v>3054</v>
      </c>
      <c r="D1383" s="130" t="s">
        <v>3121</v>
      </c>
    </row>
    <row r="1384" spans="1:4" hidden="1">
      <c r="A1384" s="135"/>
      <c r="B1384" s="137" t="s">
        <v>3122</v>
      </c>
      <c r="C1384" s="130" t="s">
        <v>3054</v>
      </c>
      <c r="D1384" s="130" t="s">
        <v>3123</v>
      </c>
    </row>
    <row r="1385" spans="1:4" hidden="1">
      <c r="A1385" s="135"/>
      <c r="B1385" s="137" t="s">
        <v>3124</v>
      </c>
      <c r="C1385" s="130" t="s">
        <v>3054</v>
      </c>
      <c r="D1385" s="130" t="s">
        <v>3125</v>
      </c>
    </row>
    <row r="1386" spans="1:4" hidden="1">
      <c r="A1386" s="135"/>
      <c r="B1386" s="137" t="s">
        <v>3126</v>
      </c>
      <c r="C1386" s="130" t="s">
        <v>3127</v>
      </c>
      <c r="D1386" s="130" t="s">
        <v>3127</v>
      </c>
    </row>
    <row r="1387" spans="1:4" hidden="1">
      <c r="A1387" s="135"/>
      <c r="B1387" s="137" t="s">
        <v>3128</v>
      </c>
      <c r="C1387" s="130" t="s">
        <v>3127</v>
      </c>
      <c r="D1387" s="130" t="s">
        <v>3129</v>
      </c>
    </row>
    <row r="1388" spans="1:4" hidden="1">
      <c r="A1388" s="135"/>
      <c r="B1388" s="137" t="s">
        <v>3130</v>
      </c>
      <c r="C1388" s="130" t="s">
        <v>3127</v>
      </c>
      <c r="D1388" s="130" t="s">
        <v>3131</v>
      </c>
    </row>
    <row r="1389" spans="1:4" hidden="1">
      <c r="A1389" s="135"/>
      <c r="B1389" s="137" t="s">
        <v>3132</v>
      </c>
      <c r="C1389" s="130" t="s">
        <v>3127</v>
      </c>
      <c r="D1389" s="130" t="s">
        <v>3133</v>
      </c>
    </row>
    <row r="1390" spans="1:4" hidden="1">
      <c r="A1390" s="135"/>
      <c r="B1390" s="137" t="s">
        <v>3134</v>
      </c>
      <c r="C1390" s="130" t="s">
        <v>3127</v>
      </c>
      <c r="D1390" s="130" t="s">
        <v>3135</v>
      </c>
    </row>
    <row r="1391" spans="1:4" hidden="1">
      <c r="A1391" s="135"/>
      <c r="B1391" s="137" t="s">
        <v>3136</v>
      </c>
      <c r="C1391" s="130" t="s">
        <v>3127</v>
      </c>
      <c r="D1391" s="130" t="s">
        <v>3137</v>
      </c>
    </row>
    <row r="1392" spans="1:4" hidden="1">
      <c r="A1392" s="135"/>
      <c r="B1392" s="137" t="s">
        <v>3138</v>
      </c>
      <c r="C1392" s="130" t="s">
        <v>3127</v>
      </c>
      <c r="D1392" s="130" t="s">
        <v>3139</v>
      </c>
    </row>
    <row r="1393" spans="1:4" hidden="1">
      <c r="A1393" s="135"/>
      <c r="B1393" s="137" t="s">
        <v>3140</v>
      </c>
      <c r="C1393" s="130" t="s">
        <v>3127</v>
      </c>
      <c r="D1393" s="130" t="s">
        <v>3141</v>
      </c>
    </row>
    <row r="1394" spans="1:4" hidden="1">
      <c r="A1394" s="135"/>
      <c r="B1394" s="137" t="s">
        <v>3142</v>
      </c>
      <c r="C1394" s="130" t="s">
        <v>3127</v>
      </c>
      <c r="D1394" s="130" t="s">
        <v>3143</v>
      </c>
    </row>
    <row r="1395" spans="1:4" hidden="1">
      <c r="A1395" s="135"/>
      <c r="B1395" s="137" t="s">
        <v>3144</v>
      </c>
      <c r="C1395" s="130" t="s">
        <v>3127</v>
      </c>
      <c r="D1395" s="130" t="s">
        <v>3145</v>
      </c>
    </row>
    <row r="1396" spans="1:4" hidden="1">
      <c r="A1396" s="135"/>
      <c r="B1396" s="137" t="s">
        <v>3146</v>
      </c>
      <c r="C1396" s="130" t="s">
        <v>3127</v>
      </c>
      <c r="D1396" s="130" t="s">
        <v>3147</v>
      </c>
    </row>
    <row r="1397" spans="1:4" hidden="1">
      <c r="A1397" s="135"/>
      <c r="B1397" s="137" t="s">
        <v>3148</v>
      </c>
      <c r="C1397" s="130" t="s">
        <v>3127</v>
      </c>
      <c r="D1397" s="130" t="s">
        <v>3149</v>
      </c>
    </row>
    <row r="1398" spans="1:4" hidden="1">
      <c r="A1398" s="135"/>
      <c r="B1398" s="137" t="s">
        <v>3150</v>
      </c>
      <c r="C1398" s="130" t="s">
        <v>3127</v>
      </c>
      <c r="D1398" s="130" t="s">
        <v>3151</v>
      </c>
    </row>
    <row r="1399" spans="1:4" hidden="1">
      <c r="A1399" s="135"/>
      <c r="B1399" s="137" t="s">
        <v>3152</v>
      </c>
      <c r="C1399" s="130" t="s">
        <v>3127</v>
      </c>
      <c r="D1399" s="130" t="s">
        <v>3153</v>
      </c>
    </row>
    <row r="1400" spans="1:4" hidden="1">
      <c r="A1400" s="135"/>
      <c r="B1400" s="137" t="s">
        <v>3154</v>
      </c>
      <c r="C1400" s="130" t="s">
        <v>3127</v>
      </c>
      <c r="D1400" s="130" t="s">
        <v>3155</v>
      </c>
    </row>
    <row r="1401" spans="1:4" hidden="1">
      <c r="A1401" s="135"/>
      <c r="B1401" s="137" t="s">
        <v>3156</v>
      </c>
      <c r="C1401" s="130" t="s">
        <v>3127</v>
      </c>
      <c r="D1401" s="130" t="s">
        <v>3157</v>
      </c>
    </row>
    <row r="1402" spans="1:4" hidden="1">
      <c r="A1402" s="135"/>
      <c r="B1402" s="137" t="s">
        <v>3158</v>
      </c>
      <c r="C1402" s="130" t="s">
        <v>3127</v>
      </c>
      <c r="D1402" s="130" t="s">
        <v>3159</v>
      </c>
    </row>
    <row r="1403" spans="1:4" hidden="1">
      <c r="A1403" s="135"/>
      <c r="B1403" s="137" t="s">
        <v>3160</v>
      </c>
      <c r="C1403" s="130" t="s">
        <v>3127</v>
      </c>
      <c r="D1403" s="130" t="s">
        <v>3161</v>
      </c>
    </row>
    <row r="1404" spans="1:4" hidden="1">
      <c r="A1404" s="135"/>
      <c r="B1404" s="137" t="s">
        <v>3162</v>
      </c>
      <c r="C1404" s="130" t="s">
        <v>3127</v>
      </c>
      <c r="D1404" s="130" t="s">
        <v>3163</v>
      </c>
    </row>
    <row r="1405" spans="1:4" hidden="1">
      <c r="A1405" s="135"/>
      <c r="B1405" s="137" t="s">
        <v>3164</v>
      </c>
      <c r="C1405" s="130" t="s">
        <v>3127</v>
      </c>
      <c r="D1405" s="130" t="s">
        <v>3165</v>
      </c>
    </row>
    <row r="1406" spans="1:4" hidden="1">
      <c r="A1406" s="135"/>
      <c r="B1406" s="137" t="s">
        <v>3166</v>
      </c>
      <c r="C1406" s="130" t="s">
        <v>3127</v>
      </c>
      <c r="D1406" s="130" t="s">
        <v>3167</v>
      </c>
    </row>
    <row r="1407" spans="1:4" hidden="1">
      <c r="A1407" s="135"/>
      <c r="B1407" s="137" t="s">
        <v>3168</v>
      </c>
      <c r="C1407" s="130" t="s">
        <v>3127</v>
      </c>
      <c r="D1407" s="130" t="s">
        <v>3169</v>
      </c>
    </row>
    <row r="1408" spans="1:4" hidden="1">
      <c r="A1408" s="135"/>
      <c r="B1408" s="137" t="s">
        <v>3170</v>
      </c>
      <c r="C1408" s="130" t="s">
        <v>3127</v>
      </c>
      <c r="D1408" s="130" t="s">
        <v>3171</v>
      </c>
    </row>
    <row r="1409" spans="1:4" hidden="1">
      <c r="A1409" s="135"/>
      <c r="B1409" s="137" t="s">
        <v>3172</v>
      </c>
      <c r="C1409" s="130" t="s">
        <v>3127</v>
      </c>
      <c r="D1409" s="130" t="s">
        <v>3173</v>
      </c>
    </row>
    <row r="1410" spans="1:4" hidden="1">
      <c r="A1410" s="135"/>
      <c r="B1410" s="137" t="s">
        <v>3174</v>
      </c>
      <c r="C1410" s="130" t="s">
        <v>3127</v>
      </c>
      <c r="D1410" s="130" t="s">
        <v>3175</v>
      </c>
    </row>
    <row r="1411" spans="1:4" hidden="1">
      <c r="A1411" s="135"/>
      <c r="B1411" s="137" t="s">
        <v>3176</v>
      </c>
      <c r="C1411" s="130" t="s">
        <v>3127</v>
      </c>
      <c r="D1411" s="130" t="s">
        <v>3177</v>
      </c>
    </row>
    <row r="1412" spans="1:4" hidden="1">
      <c r="A1412" s="135"/>
      <c r="B1412" s="137" t="s">
        <v>3178</v>
      </c>
      <c r="C1412" s="130" t="s">
        <v>3127</v>
      </c>
      <c r="D1412" s="130" t="s">
        <v>3179</v>
      </c>
    </row>
    <row r="1413" spans="1:4" hidden="1">
      <c r="A1413" s="135"/>
      <c r="B1413" s="137" t="s">
        <v>3180</v>
      </c>
      <c r="C1413" s="130" t="s">
        <v>3127</v>
      </c>
      <c r="D1413" s="130" t="s">
        <v>3181</v>
      </c>
    </row>
    <row r="1414" spans="1:4" hidden="1">
      <c r="A1414" s="135"/>
      <c r="B1414" s="137" t="s">
        <v>3182</v>
      </c>
      <c r="C1414" s="130" t="s">
        <v>3127</v>
      </c>
      <c r="D1414" s="130" t="s">
        <v>3183</v>
      </c>
    </row>
    <row r="1415" spans="1:4" hidden="1">
      <c r="A1415" s="135"/>
      <c r="B1415" s="137" t="s">
        <v>3184</v>
      </c>
      <c r="C1415" s="130" t="s">
        <v>3127</v>
      </c>
      <c r="D1415" s="130" t="s">
        <v>3185</v>
      </c>
    </row>
    <row r="1416" spans="1:4" hidden="1">
      <c r="A1416" s="135"/>
      <c r="B1416" s="137" t="s">
        <v>3186</v>
      </c>
      <c r="C1416" s="130" t="s">
        <v>3127</v>
      </c>
      <c r="D1416" s="130" t="s">
        <v>3187</v>
      </c>
    </row>
    <row r="1417" spans="1:4" hidden="1">
      <c r="A1417" s="135"/>
      <c r="B1417" s="137" t="s">
        <v>3188</v>
      </c>
      <c r="C1417" s="130" t="s">
        <v>3127</v>
      </c>
      <c r="D1417" s="130" t="s">
        <v>3189</v>
      </c>
    </row>
    <row r="1418" spans="1:4" hidden="1">
      <c r="A1418" s="135"/>
      <c r="B1418" s="137" t="s">
        <v>3190</v>
      </c>
      <c r="C1418" s="130" t="s">
        <v>3127</v>
      </c>
      <c r="D1418" s="130" t="s">
        <v>3191</v>
      </c>
    </row>
    <row r="1419" spans="1:4" hidden="1">
      <c r="A1419" s="135"/>
      <c r="B1419" s="137" t="s">
        <v>3192</v>
      </c>
      <c r="C1419" s="130" t="s">
        <v>3127</v>
      </c>
      <c r="D1419" s="130" t="s">
        <v>3193</v>
      </c>
    </row>
    <row r="1420" spans="1:4" hidden="1">
      <c r="A1420" s="135"/>
      <c r="B1420" s="137" t="s">
        <v>3194</v>
      </c>
      <c r="C1420" s="130" t="s">
        <v>3127</v>
      </c>
      <c r="D1420" s="130" t="s">
        <v>3195</v>
      </c>
    </row>
    <row r="1421" spans="1:4" hidden="1">
      <c r="A1421" s="135"/>
      <c r="B1421" s="137" t="s">
        <v>3196</v>
      </c>
      <c r="C1421" s="130" t="s">
        <v>3127</v>
      </c>
      <c r="D1421" s="130" t="s">
        <v>3197</v>
      </c>
    </row>
    <row r="1422" spans="1:4" hidden="1">
      <c r="A1422" s="135"/>
      <c r="B1422" s="137" t="s">
        <v>3198</v>
      </c>
      <c r="C1422" s="130" t="s">
        <v>3127</v>
      </c>
      <c r="D1422" s="130" t="s">
        <v>3199</v>
      </c>
    </row>
    <row r="1423" spans="1:4" hidden="1">
      <c r="A1423" s="135"/>
      <c r="B1423" s="137" t="s">
        <v>3200</v>
      </c>
      <c r="C1423" s="130" t="s">
        <v>3127</v>
      </c>
      <c r="D1423" s="130" t="s">
        <v>3201</v>
      </c>
    </row>
    <row r="1424" spans="1:4" hidden="1">
      <c r="A1424" s="135"/>
      <c r="B1424" s="137" t="s">
        <v>3202</v>
      </c>
      <c r="C1424" s="130" t="s">
        <v>3127</v>
      </c>
      <c r="D1424" s="130" t="s">
        <v>3203</v>
      </c>
    </row>
    <row r="1425" spans="1:4" hidden="1">
      <c r="A1425" s="135"/>
      <c r="B1425" s="137" t="s">
        <v>3204</v>
      </c>
      <c r="C1425" s="130" t="s">
        <v>3127</v>
      </c>
      <c r="D1425" s="130" t="s">
        <v>3205</v>
      </c>
    </row>
    <row r="1426" spans="1:4" hidden="1">
      <c r="A1426" s="135"/>
      <c r="B1426" s="137" t="s">
        <v>3206</v>
      </c>
      <c r="C1426" s="130" t="s">
        <v>3127</v>
      </c>
      <c r="D1426" s="130" t="s">
        <v>3207</v>
      </c>
    </row>
    <row r="1427" spans="1:4" hidden="1">
      <c r="A1427" s="135"/>
      <c r="B1427" s="137" t="s">
        <v>3208</v>
      </c>
      <c r="C1427" s="130" t="s">
        <v>3127</v>
      </c>
      <c r="D1427" s="130" t="s">
        <v>3209</v>
      </c>
    </row>
    <row r="1428" spans="1:4" hidden="1">
      <c r="A1428" s="135"/>
      <c r="B1428" s="137" t="s">
        <v>3210</v>
      </c>
      <c r="C1428" s="130" t="s">
        <v>3127</v>
      </c>
      <c r="D1428" s="130" t="s">
        <v>3211</v>
      </c>
    </row>
    <row r="1429" spans="1:4" hidden="1">
      <c r="A1429" s="135"/>
      <c r="B1429" s="137" t="s">
        <v>3212</v>
      </c>
      <c r="C1429" s="130" t="s">
        <v>3127</v>
      </c>
      <c r="D1429" s="130" t="s">
        <v>3213</v>
      </c>
    </row>
    <row r="1430" spans="1:4" hidden="1">
      <c r="A1430" s="135"/>
      <c r="B1430" s="137" t="s">
        <v>3214</v>
      </c>
      <c r="C1430" s="130" t="s">
        <v>3127</v>
      </c>
      <c r="D1430" s="130" t="s">
        <v>3215</v>
      </c>
    </row>
    <row r="1431" spans="1:4" hidden="1">
      <c r="A1431" s="135"/>
      <c r="B1431" s="137" t="s">
        <v>3216</v>
      </c>
      <c r="C1431" s="130" t="s">
        <v>3127</v>
      </c>
      <c r="D1431" s="130" t="s">
        <v>3217</v>
      </c>
    </row>
    <row r="1432" spans="1:4" hidden="1">
      <c r="A1432" s="135"/>
      <c r="B1432" s="137" t="s">
        <v>3218</v>
      </c>
      <c r="C1432" s="130" t="s">
        <v>3219</v>
      </c>
      <c r="D1432" s="130" t="s">
        <v>3219</v>
      </c>
    </row>
    <row r="1433" spans="1:4" hidden="1">
      <c r="A1433" s="135"/>
      <c r="B1433" s="137" t="s">
        <v>3220</v>
      </c>
      <c r="C1433" s="130" t="s">
        <v>3219</v>
      </c>
      <c r="D1433" s="130" t="s">
        <v>3221</v>
      </c>
    </row>
    <row r="1434" spans="1:4" hidden="1">
      <c r="A1434" s="135"/>
      <c r="B1434" s="137" t="s">
        <v>3222</v>
      </c>
      <c r="C1434" s="130" t="s">
        <v>3219</v>
      </c>
      <c r="D1434" s="130" t="s">
        <v>3223</v>
      </c>
    </row>
    <row r="1435" spans="1:4" hidden="1">
      <c r="A1435" s="135"/>
      <c r="B1435" s="137" t="s">
        <v>3224</v>
      </c>
      <c r="C1435" s="130" t="s">
        <v>3219</v>
      </c>
      <c r="D1435" s="130" t="s">
        <v>3225</v>
      </c>
    </row>
    <row r="1436" spans="1:4" hidden="1">
      <c r="A1436" s="135"/>
      <c r="B1436" s="137" t="s">
        <v>3226</v>
      </c>
      <c r="C1436" s="130" t="s">
        <v>3219</v>
      </c>
      <c r="D1436" s="130" t="s">
        <v>3227</v>
      </c>
    </row>
    <row r="1437" spans="1:4" hidden="1">
      <c r="A1437" s="135"/>
      <c r="B1437" s="137" t="s">
        <v>3228</v>
      </c>
      <c r="C1437" s="130" t="s">
        <v>3219</v>
      </c>
      <c r="D1437" s="130" t="s">
        <v>3229</v>
      </c>
    </row>
    <row r="1438" spans="1:4" hidden="1">
      <c r="A1438" s="135"/>
      <c r="B1438" s="137" t="s">
        <v>3230</v>
      </c>
      <c r="C1438" s="130" t="s">
        <v>3219</v>
      </c>
      <c r="D1438" s="130" t="s">
        <v>3231</v>
      </c>
    </row>
    <row r="1439" spans="1:4" hidden="1">
      <c r="A1439" s="135"/>
      <c r="B1439" s="137" t="s">
        <v>3232</v>
      </c>
      <c r="C1439" s="130" t="s">
        <v>3219</v>
      </c>
      <c r="D1439" s="130" t="s">
        <v>3233</v>
      </c>
    </row>
    <row r="1440" spans="1:4" hidden="1">
      <c r="A1440" s="135"/>
      <c r="B1440" s="137" t="s">
        <v>3234</v>
      </c>
      <c r="C1440" s="130" t="s">
        <v>3219</v>
      </c>
      <c r="D1440" s="130" t="s">
        <v>3235</v>
      </c>
    </row>
    <row r="1441" spans="1:4" hidden="1">
      <c r="A1441" s="135"/>
      <c r="B1441" s="137" t="s">
        <v>3236</v>
      </c>
      <c r="C1441" s="130" t="s">
        <v>3219</v>
      </c>
      <c r="D1441" s="130" t="s">
        <v>3237</v>
      </c>
    </row>
    <row r="1442" spans="1:4" hidden="1">
      <c r="A1442" s="135"/>
      <c r="B1442" s="137" t="s">
        <v>3238</v>
      </c>
      <c r="C1442" s="130" t="s">
        <v>3219</v>
      </c>
      <c r="D1442" s="130" t="s">
        <v>3239</v>
      </c>
    </row>
    <row r="1443" spans="1:4" hidden="1">
      <c r="A1443" s="135"/>
      <c r="B1443" s="137" t="s">
        <v>3240</v>
      </c>
      <c r="C1443" s="130" t="s">
        <v>3219</v>
      </c>
      <c r="D1443" s="130" t="s">
        <v>700</v>
      </c>
    </row>
    <row r="1444" spans="1:4" hidden="1">
      <c r="A1444" s="135"/>
      <c r="B1444" s="137" t="s">
        <v>3241</v>
      </c>
      <c r="C1444" s="130" t="s">
        <v>3219</v>
      </c>
      <c r="D1444" s="130" t="s">
        <v>3242</v>
      </c>
    </row>
    <row r="1445" spans="1:4" hidden="1">
      <c r="A1445" s="135"/>
      <c r="B1445" s="137" t="s">
        <v>3243</v>
      </c>
      <c r="C1445" s="130" t="s">
        <v>3219</v>
      </c>
      <c r="D1445" s="130" t="s">
        <v>3244</v>
      </c>
    </row>
    <row r="1446" spans="1:4" hidden="1">
      <c r="A1446" s="135"/>
      <c r="B1446" s="137" t="s">
        <v>3245</v>
      </c>
      <c r="C1446" s="130" t="s">
        <v>3219</v>
      </c>
      <c r="D1446" s="130" t="s">
        <v>3246</v>
      </c>
    </row>
    <row r="1447" spans="1:4" hidden="1">
      <c r="A1447" s="135"/>
      <c r="B1447" s="137" t="s">
        <v>3247</v>
      </c>
      <c r="C1447" s="130" t="s">
        <v>3219</v>
      </c>
      <c r="D1447" s="130" t="s">
        <v>3248</v>
      </c>
    </row>
    <row r="1448" spans="1:4" hidden="1">
      <c r="A1448" s="135"/>
      <c r="B1448" s="137" t="s">
        <v>3249</v>
      </c>
      <c r="C1448" s="130" t="s">
        <v>3219</v>
      </c>
      <c r="D1448" s="130" t="s">
        <v>3250</v>
      </c>
    </row>
    <row r="1449" spans="1:4" hidden="1">
      <c r="A1449" s="135"/>
      <c r="B1449" s="137" t="s">
        <v>3251</v>
      </c>
      <c r="C1449" s="130" t="s">
        <v>3219</v>
      </c>
      <c r="D1449" s="130" t="s">
        <v>3252</v>
      </c>
    </row>
    <row r="1450" spans="1:4" hidden="1">
      <c r="A1450" s="135"/>
      <c r="B1450" s="137" t="s">
        <v>3253</v>
      </c>
      <c r="C1450" s="130" t="s">
        <v>3219</v>
      </c>
      <c r="D1450" s="130" t="s">
        <v>3254</v>
      </c>
    </row>
    <row r="1451" spans="1:4" hidden="1">
      <c r="A1451" s="135"/>
      <c r="B1451" s="137" t="s">
        <v>3255</v>
      </c>
      <c r="C1451" s="130" t="s">
        <v>3219</v>
      </c>
      <c r="D1451" s="130" t="s">
        <v>3256</v>
      </c>
    </row>
    <row r="1452" spans="1:4" hidden="1">
      <c r="A1452" s="135"/>
      <c r="B1452" s="137" t="s">
        <v>3257</v>
      </c>
      <c r="C1452" s="130" t="s">
        <v>3219</v>
      </c>
      <c r="D1452" s="130" t="s">
        <v>3258</v>
      </c>
    </row>
    <row r="1453" spans="1:4" hidden="1">
      <c r="A1453" s="135"/>
      <c r="B1453" s="137" t="s">
        <v>3259</v>
      </c>
      <c r="C1453" s="130" t="s">
        <v>3219</v>
      </c>
      <c r="D1453" s="130" t="s">
        <v>3260</v>
      </c>
    </row>
    <row r="1454" spans="1:4" hidden="1">
      <c r="A1454" s="135"/>
      <c r="B1454" s="137" t="s">
        <v>3261</v>
      </c>
      <c r="C1454" s="130" t="s">
        <v>3219</v>
      </c>
      <c r="D1454" s="130" t="s">
        <v>3262</v>
      </c>
    </row>
    <row r="1455" spans="1:4" hidden="1">
      <c r="A1455" s="135"/>
      <c r="B1455" s="137" t="s">
        <v>3263</v>
      </c>
      <c r="C1455" s="130" t="s">
        <v>3219</v>
      </c>
      <c r="D1455" s="130" t="s">
        <v>3264</v>
      </c>
    </row>
    <row r="1456" spans="1:4" hidden="1">
      <c r="A1456" s="135"/>
      <c r="B1456" s="137" t="s">
        <v>3265</v>
      </c>
      <c r="C1456" s="130" t="s">
        <v>3219</v>
      </c>
      <c r="D1456" s="130" t="s">
        <v>3266</v>
      </c>
    </row>
    <row r="1457" spans="1:4" hidden="1">
      <c r="A1457" s="135"/>
      <c r="B1457" s="137" t="s">
        <v>3267</v>
      </c>
      <c r="C1457" s="130" t="s">
        <v>3219</v>
      </c>
      <c r="D1457" s="130" t="s">
        <v>3268</v>
      </c>
    </row>
    <row r="1458" spans="1:4" hidden="1">
      <c r="A1458" s="135"/>
      <c r="B1458" s="137" t="s">
        <v>3269</v>
      </c>
      <c r="C1458" s="130" t="s">
        <v>3219</v>
      </c>
      <c r="D1458" s="130" t="s">
        <v>3270</v>
      </c>
    </row>
    <row r="1459" spans="1:4" hidden="1">
      <c r="A1459" s="135"/>
      <c r="B1459" s="137" t="s">
        <v>3271</v>
      </c>
      <c r="C1459" s="130" t="s">
        <v>3219</v>
      </c>
      <c r="D1459" s="130" t="s">
        <v>3272</v>
      </c>
    </row>
    <row r="1460" spans="1:4" hidden="1">
      <c r="A1460" s="135"/>
      <c r="B1460" s="137" t="s">
        <v>3273</v>
      </c>
      <c r="C1460" s="130" t="s">
        <v>3219</v>
      </c>
      <c r="D1460" s="130" t="s">
        <v>3274</v>
      </c>
    </row>
    <row r="1461" spans="1:4" hidden="1">
      <c r="A1461" s="135"/>
      <c r="B1461" s="137" t="s">
        <v>3275</v>
      </c>
      <c r="C1461" s="130" t="s">
        <v>3219</v>
      </c>
      <c r="D1461" s="130" t="s">
        <v>3276</v>
      </c>
    </row>
    <row r="1462" spans="1:4" hidden="1">
      <c r="A1462" s="135"/>
      <c r="B1462" s="137" t="s">
        <v>3277</v>
      </c>
      <c r="C1462" s="130" t="s">
        <v>3219</v>
      </c>
      <c r="D1462" s="130" t="s">
        <v>3278</v>
      </c>
    </row>
    <row r="1463" spans="1:4" hidden="1">
      <c r="A1463" s="135"/>
      <c r="B1463" s="137" t="s">
        <v>3279</v>
      </c>
      <c r="C1463" s="130" t="s">
        <v>3219</v>
      </c>
      <c r="D1463" s="130" t="s">
        <v>3280</v>
      </c>
    </row>
    <row r="1464" spans="1:4" hidden="1">
      <c r="A1464" s="135"/>
      <c r="B1464" s="137" t="s">
        <v>3281</v>
      </c>
      <c r="C1464" s="130" t="s">
        <v>3219</v>
      </c>
      <c r="D1464" s="130" t="s">
        <v>3282</v>
      </c>
    </row>
    <row r="1465" spans="1:4" hidden="1">
      <c r="A1465" s="135"/>
      <c r="B1465" s="137" t="s">
        <v>3283</v>
      </c>
      <c r="C1465" s="130" t="s">
        <v>3219</v>
      </c>
      <c r="D1465" s="130" t="s">
        <v>3284</v>
      </c>
    </row>
    <row r="1466" spans="1:4" hidden="1">
      <c r="A1466" s="135"/>
      <c r="B1466" s="137" t="s">
        <v>3285</v>
      </c>
      <c r="C1466" s="130" t="s">
        <v>3219</v>
      </c>
      <c r="D1466" s="130" t="s">
        <v>3286</v>
      </c>
    </row>
    <row r="1467" spans="1:4" hidden="1">
      <c r="A1467" s="135"/>
      <c r="B1467" s="137" t="s">
        <v>3287</v>
      </c>
      <c r="C1467" s="130" t="s">
        <v>3219</v>
      </c>
      <c r="D1467" s="130" t="s">
        <v>3288</v>
      </c>
    </row>
    <row r="1468" spans="1:4" hidden="1">
      <c r="A1468" s="135"/>
      <c r="B1468" s="137" t="s">
        <v>3289</v>
      </c>
      <c r="C1468" s="130" t="s">
        <v>3219</v>
      </c>
      <c r="D1468" s="130" t="s">
        <v>3290</v>
      </c>
    </row>
    <row r="1469" spans="1:4" hidden="1">
      <c r="A1469" s="135"/>
      <c r="B1469" s="137" t="s">
        <v>3291</v>
      </c>
      <c r="C1469" s="130" t="s">
        <v>3219</v>
      </c>
      <c r="D1469" s="130" t="s">
        <v>3292</v>
      </c>
    </row>
    <row r="1470" spans="1:4" hidden="1">
      <c r="A1470" s="135"/>
      <c r="B1470" s="137" t="s">
        <v>3293</v>
      </c>
      <c r="C1470" s="130" t="s">
        <v>3219</v>
      </c>
      <c r="D1470" s="130" t="s">
        <v>3294</v>
      </c>
    </row>
    <row r="1471" spans="1:4" hidden="1">
      <c r="A1471" s="135"/>
      <c r="B1471" s="137" t="s">
        <v>3295</v>
      </c>
      <c r="C1471" s="130" t="s">
        <v>3219</v>
      </c>
      <c r="D1471" s="130" t="s">
        <v>3296</v>
      </c>
    </row>
    <row r="1472" spans="1:4" hidden="1">
      <c r="A1472" s="135"/>
      <c r="B1472" s="137" t="s">
        <v>3297</v>
      </c>
      <c r="C1472" s="130" t="s">
        <v>3219</v>
      </c>
      <c r="D1472" s="130" t="s">
        <v>3298</v>
      </c>
    </row>
    <row r="1473" spans="1:4" hidden="1">
      <c r="A1473" s="135"/>
      <c r="B1473" s="137" t="s">
        <v>3299</v>
      </c>
      <c r="C1473" s="130" t="s">
        <v>3300</v>
      </c>
      <c r="D1473" s="130" t="s">
        <v>3300</v>
      </c>
    </row>
    <row r="1474" spans="1:4" hidden="1">
      <c r="A1474" s="135"/>
      <c r="B1474" s="137" t="s">
        <v>3301</v>
      </c>
      <c r="C1474" s="130" t="s">
        <v>3300</v>
      </c>
      <c r="D1474" s="130" t="s">
        <v>3302</v>
      </c>
    </row>
    <row r="1475" spans="1:4" hidden="1">
      <c r="A1475" s="135"/>
      <c r="B1475" s="137" t="s">
        <v>3303</v>
      </c>
      <c r="C1475" s="130" t="s">
        <v>3300</v>
      </c>
      <c r="D1475" s="130" t="s">
        <v>3304</v>
      </c>
    </row>
    <row r="1476" spans="1:4" hidden="1">
      <c r="A1476" s="135"/>
      <c r="B1476" s="137" t="s">
        <v>3305</v>
      </c>
      <c r="C1476" s="130" t="s">
        <v>3300</v>
      </c>
      <c r="D1476" s="130" t="s">
        <v>3306</v>
      </c>
    </row>
    <row r="1477" spans="1:4" hidden="1">
      <c r="A1477" s="135"/>
      <c r="B1477" s="137" t="s">
        <v>3307</v>
      </c>
      <c r="C1477" s="130" t="s">
        <v>3300</v>
      </c>
      <c r="D1477" s="130" t="s">
        <v>3308</v>
      </c>
    </row>
    <row r="1478" spans="1:4" hidden="1">
      <c r="A1478" s="135"/>
      <c r="B1478" s="137" t="s">
        <v>3309</v>
      </c>
      <c r="C1478" s="130" t="s">
        <v>3300</v>
      </c>
      <c r="D1478" s="130" t="s">
        <v>3310</v>
      </c>
    </row>
    <row r="1479" spans="1:4" hidden="1">
      <c r="A1479" s="135"/>
      <c r="B1479" s="137" t="s">
        <v>3311</v>
      </c>
      <c r="C1479" s="130" t="s">
        <v>3300</v>
      </c>
      <c r="D1479" s="130" t="s">
        <v>3312</v>
      </c>
    </row>
    <row r="1480" spans="1:4" hidden="1">
      <c r="A1480" s="135"/>
      <c r="B1480" s="137" t="s">
        <v>3313</v>
      </c>
      <c r="C1480" s="130" t="s">
        <v>3300</v>
      </c>
      <c r="D1480" s="130" t="s">
        <v>3314</v>
      </c>
    </row>
    <row r="1481" spans="1:4" hidden="1">
      <c r="A1481" s="135"/>
      <c r="B1481" s="137" t="s">
        <v>3315</v>
      </c>
      <c r="C1481" s="130" t="s">
        <v>3300</v>
      </c>
      <c r="D1481" s="130" t="s">
        <v>3316</v>
      </c>
    </row>
    <row r="1482" spans="1:4" hidden="1">
      <c r="A1482" s="135"/>
      <c r="B1482" s="137" t="s">
        <v>3317</v>
      </c>
      <c r="C1482" s="130" t="s">
        <v>3300</v>
      </c>
      <c r="D1482" s="130" t="s">
        <v>3318</v>
      </c>
    </row>
    <row r="1483" spans="1:4" hidden="1">
      <c r="A1483" s="135"/>
      <c r="B1483" s="137" t="s">
        <v>3319</v>
      </c>
      <c r="C1483" s="130" t="s">
        <v>3300</v>
      </c>
      <c r="D1483" s="130" t="s">
        <v>3320</v>
      </c>
    </row>
    <row r="1484" spans="1:4" hidden="1">
      <c r="A1484" s="135"/>
      <c r="B1484" s="137" t="s">
        <v>3321</v>
      </c>
      <c r="C1484" s="130" t="s">
        <v>3300</v>
      </c>
      <c r="D1484" s="130" t="s">
        <v>3322</v>
      </c>
    </row>
    <row r="1485" spans="1:4" hidden="1">
      <c r="A1485" s="135"/>
      <c r="B1485" s="137" t="s">
        <v>3323</v>
      </c>
      <c r="C1485" s="130" t="s">
        <v>3300</v>
      </c>
      <c r="D1485" s="130" t="s">
        <v>3324</v>
      </c>
    </row>
    <row r="1486" spans="1:4" hidden="1">
      <c r="A1486" s="135"/>
      <c r="B1486" s="137" t="s">
        <v>3325</v>
      </c>
      <c r="C1486" s="130" t="s">
        <v>3300</v>
      </c>
      <c r="D1486" s="130" t="s">
        <v>3326</v>
      </c>
    </row>
    <row r="1487" spans="1:4" hidden="1">
      <c r="A1487" s="135"/>
      <c r="B1487" s="137" t="s">
        <v>3327</v>
      </c>
      <c r="C1487" s="130" t="s">
        <v>3300</v>
      </c>
      <c r="D1487" s="130" t="s">
        <v>3328</v>
      </c>
    </row>
    <row r="1488" spans="1:4" hidden="1">
      <c r="A1488" s="135"/>
      <c r="B1488" s="137" t="s">
        <v>3329</v>
      </c>
      <c r="C1488" s="130" t="s">
        <v>3300</v>
      </c>
      <c r="D1488" s="130" t="s">
        <v>3330</v>
      </c>
    </row>
    <row r="1489" spans="1:4" hidden="1">
      <c r="A1489" s="135"/>
      <c r="B1489" s="137" t="s">
        <v>3331</v>
      </c>
      <c r="C1489" s="130" t="s">
        <v>3300</v>
      </c>
      <c r="D1489" s="130" t="s">
        <v>3332</v>
      </c>
    </row>
    <row r="1490" spans="1:4" hidden="1">
      <c r="A1490" s="135"/>
      <c r="B1490" s="137" t="s">
        <v>3333</v>
      </c>
      <c r="C1490" s="130" t="s">
        <v>3300</v>
      </c>
      <c r="D1490" s="130" t="s">
        <v>1070</v>
      </c>
    </row>
    <row r="1491" spans="1:4" hidden="1">
      <c r="A1491" s="135"/>
      <c r="B1491" s="137" t="s">
        <v>3334</v>
      </c>
      <c r="C1491" s="130" t="s">
        <v>3300</v>
      </c>
      <c r="D1491" s="130" t="s">
        <v>3335</v>
      </c>
    </row>
    <row r="1492" spans="1:4" hidden="1">
      <c r="A1492" s="135"/>
      <c r="B1492" s="137" t="s">
        <v>3336</v>
      </c>
      <c r="C1492" s="130" t="s">
        <v>3300</v>
      </c>
      <c r="D1492" s="130" t="s">
        <v>3337</v>
      </c>
    </row>
    <row r="1493" spans="1:4" hidden="1">
      <c r="A1493" s="135"/>
      <c r="B1493" s="137" t="s">
        <v>3338</v>
      </c>
      <c r="C1493" s="130" t="s">
        <v>3300</v>
      </c>
      <c r="D1493" s="130" t="s">
        <v>3339</v>
      </c>
    </row>
    <row r="1494" spans="1:4" hidden="1">
      <c r="A1494" s="135"/>
      <c r="B1494" s="137" t="s">
        <v>3340</v>
      </c>
      <c r="C1494" s="130" t="s">
        <v>3300</v>
      </c>
      <c r="D1494" s="130" t="s">
        <v>3341</v>
      </c>
    </row>
    <row r="1495" spans="1:4" hidden="1">
      <c r="A1495" s="135"/>
      <c r="B1495" s="137" t="s">
        <v>3342</v>
      </c>
      <c r="C1495" s="130" t="s">
        <v>3300</v>
      </c>
      <c r="D1495" s="130" t="s">
        <v>3343</v>
      </c>
    </row>
    <row r="1496" spans="1:4" hidden="1">
      <c r="A1496" s="135"/>
      <c r="B1496" s="137" t="s">
        <v>3344</v>
      </c>
      <c r="C1496" s="130" t="s">
        <v>3300</v>
      </c>
      <c r="D1496" s="130" t="s">
        <v>3345</v>
      </c>
    </row>
    <row r="1497" spans="1:4" hidden="1">
      <c r="A1497" s="135"/>
      <c r="B1497" s="137" t="s">
        <v>3346</v>
      </c>
      <c r="C1497" s="130" t="s">
        <v>3300</v>
      </c>
      <c r="D1497" s="130" t="s">
        <v>3347</v>
      </c>
    </row>
    <row r="1498" spans="1:4" hidden="1">
      <c r="A1498" s="135"/>
      <c r="B1498" s="137" t="s">
        <v>3348</v>
      </c>
      <c r="C1498" s="130" t="s">
        <v>3300</v>
      </c>
      <c r="D1498" s="130" t="s">
        <v>3349</v>
      </c>
    </row>
    <row r="1499" spans="1:4" hidden="1">
      <c r="A1499" s="135"/>
      <c r="B1499" s="137" t="s">
        <v>3350</v>
      </c>
      <c r="C1499" s="130" t="s">
        <v>3300</v>
      </c>
      <c r="D1499" s="130" t="s">
        <v>3351</v>
      </c>
    </row>
    <row r="1500" spans="1:4" hidden="1">
      <c r="A1500" s="135"/>
      <c r="B1500" s="137" t="s">
        <v>3352</v>
      </c>
      <c r="C1500" s="130" t="s">
        <v>3300</v>
      </c>
      <c r="D1500" s="130" t="s">
        <v>3353</v>
      </c>
    </row>
    <row r="1501" spans="1:4" hidden="1">
      <c r="A1501" s="135"/>
      <c r="B1501" s="137" t="s">
        <v>3354</v>
      </c>
      <c r="C1501" s="130" t="s">
        <v>3300</v>
      </c>
      <c r="D1501" s="130" t="s">
        <v>3355</v>
      </c>
    </row>
    <row r="1502" spans="1:4" hidden="1">
      <c r="A1502" s="135"/>
      <c r="B1502" s="137" t="s">
        <v>3356</v>
      </c>
      <c r="C1502" s="130" t="s">
        <v>3300</v>
      </c>
      <c r="D1502" s="130" t="s">
        <v>3357</v>
      </c>
    </row>
    <row r="1503" spans="1:4" hidden="1">
      <c r="A1503" s="135"/>
      <c r="B1503" s="137" t="s">
        <v>3358</v>
      </c>
      <c r="C1503" s="130" t="s">
        <v>3300</v>
      </c>
      <c r="D1503" s="130" t="s">
        <v>3359</v>
      </c>
    </row>
    <row r="1504" spans="1:4" hidden="1">
      <c r="A1504" s="135"/>
      <c r="B1504" s="137" t="s">
        <v>3360</v>
      </c>
      <c r="C1504" s="130" t="s">
        <v>3300</v>
      </c>
      <c r="D1504" s="130" t="s">
        <v>3361</v>
      </c>
    </row>
    <row r="1505" spans="1:4" hidden="1">
      <c r="A1505" s="135"/>
      <c r="B1505" s="137" t="s">
        <v>3362</v>
      </c>
      <c r="C1505" s="130" t="s">
        <v>3300</v>
      </c>
      <c r="D1505" s="130" t="s">
        <v>3363</v>
      </c>
    </row>
    <row r="1506" spans="1:4" hidden="1">
      <c r="A1506" s="135"/>
      <c r="B1506" s="137" t="s">
        <v>3364</v>
      </c>
      <c r="C1506" s="130" t="s">
        <v>3300</v>
      </c>
      <c r="D1506" s="130" t="s">
        <v>3365</v>
      </c>
    </row>
    <row r="1507" spans="1:4" hidden="1">
      <c r="A1507" s="135"/>
      <c r="B1507" s="137" t="s">
        <v>3366</v>
      </c>
      <c r="C1507" s="130" t="s">
        <v>3300</v>
      </c>
      <c r="D1507" s="130" t="s">
        <v>3367</v>
      </c>
    </row>
    <row r="1508" spans="1:4" hidden="1">
      <c r="A1508" s="135"/>
      <c r="B1508" s="137" t="s">
        <v>3368</v>
      </c>
      <c r="C1508" s="130" t="s">
        <v>3300</v>
      </c>
      <c r="D1508" s="130" t="s">
        <v>3369</v>
      </c>
    </row>
    <row r="1509" spans="1:4" hidden="1">
      <c r="A1509" s="135"/>
      <c r="B1509" s="137" t="s">
        <v>3370</v>
      </c>
      <c r="C1509" s="130" t="s">
        <v>3300</v>
      </c>
      <c r="D1509" s="130" t="s">
        <v>3371</v>
      </c>
    </row>
    <row r="1510" spans="1:4" hidden="1">
      <c r="A1510" s="135"/>
      <c r="B1510" s="137" t="s">
        <v>3372</v>
      </c>
      <c r="C1510" s="130" t="s">
        <v>3300</v>
      </c>
      <c r="D1510" s="130" t="s">
        <v>3373</v>
      </c>
    </row>
    <row r="1511" spans="1:4" hidden="1">
      <c r="A1511" s="135"/>
      <c r="B1511" s="137" t="s">
        <v>3374</v>
      </c>
      <c r="C1511" s="130" t="s">
        <v>3300</v>
      </c>
      <c r="D1511" s="130" t="s">
        <v>3375</v>
      </c>
    </row>
    <row r="1512" spans="1:4" hidden="1">
      <c r="A1512" s="135"/>
      <c r="B1512" s="137" t="s">
        <v>3376</v>
      </c>
      <c r="C1512" s="130" t="s">
        <v>3300</v>
      </c>
      <c r="D1512" s="130" t="s">
        <v>3377</v>
      </c>
    </row>
    <row r="1513" spans="1:4" hidden="1">
      <c r="A1513" s="135"/>
      <c r="B1513" s="137" t="s">
        <v>3378</v>
      </c>
      <c r="C1513" s="130" t="s">
        <v>3300</v>
      </c>
      <c r="D1513" s="130" t="s">
        <v>3379</v>
      </c>
    </row>
    <row r="1514" spans="1:4" hidden="1">
      <c r="A1514" s="135"/>
      <c r="B1514" s="137" t="s">
        <v>3380</v>
      </c>
      <c r="C1514" s="130" t="s">
        <v>3300</v>
      </c>
      <c r="D1514" s="130" t="s">
        <v>3381</v>
      </c>
    </row>
    <row r="1515" spans="1:4" hidden="1">
      <c r="A1515" s="135"/>
      <c r="B1515" s="137" t="s">
        <v>3382</v>
      </c>
      <c r="C1515" s="130" t="s">
        <v>3300</v>
      </c>
      <c r="D1515" s="130" t="s">
        <v>3383</v>
      </c>
    </row>
    <row r="1516" spans="1:4" hidden="1">
      <c r="A1516" s="135"/>
      <c r="B1516" s="137" t="s">
        <v>3384</v>
      </c>
      <c r="C1516" s="130" t="s">
        <v>3300</v>
      </c>
      <c r="D1516" s="130" t="s">
        <v>3385</v>
      </c>
    </row>
    <row r="1517" spans="1:4" hidden="1">
      <c r="A1517" s="135"/>
      <c r="B1517" s="137" t="s">
        <v>3386</v>
      </c>
      <c r="C1517" s="130" t="s">
        <v>3300</v>
      </c>
      <c r="D1517" s="130" t="s">
        <v>3387</v>
      </c>
    </row>
    <row r="1518" spans="1:4" hidden="1">
      <c r="A1518" s="135"/>
      <c r="B1518" s="137" t="s">
        <v>3388</v>
      </c>
      <c r="C1518" s="130" t="s">
        <v>3300</v>
      </c>
      <c r="D1518" s="130" t="s">
        <v>3389</v>
      </c>
    </row>
    <row r="1519" spans="1:4" hidden="1">
      <c r="A1519" s="135"/>
      <c r="B1519" s="137" t="s">
        <v>3390</v>
      </c>
      <c r="C1519" s="130" t="s">
        <v>3300</v>
      </c>
      <c r="D1519" s="130" t="s">
        <v>3391</v>
      </c>
    </row>
    <row r="1520" spans="1:4" hidden="1">
      <c r="A1520" s="135"/>
      <c r="B1520" s="137" t="s">
        <v>3392</v>
      </c>
      <c r="C1520" s="130" t="s">
        <v>3300</v>
      </c>
      <c r="D1520" s="130" t="s">
        <v>3393</v>
      </c>
    </row>
    <row r="1521" spans="1:4" hidden="1">
      <c r="A1521" s="135"/>
      <c r="B1521" s="137" t="s">
        <v>3394</v>
      </c>
      <c r="C1521" s="130" t="s">
        <v>3300</v>
      </c>
      <c r="D1521" s="130" t="s">
        <v>3395</v>
      </c>
    </row>
    <row r="1522" spans="1:4" hidden="1">
      <c r="A1522" s="135"/>
      <c r="B1522" s="137" t="s">
        <v>3396</v>
      </c>
      <c r="C1522" s="130" t="s">
        <v>3300</v>
      </c>
      <c r="D1522" s="130" t="s">
        <v>3397</v>
      </c>
    </row>
    <row r="1523" spans="1:4" hidden="1">
      <c r="A1523" s="135"/>
      <c r="B1523" s="137" t="s">
        <v>3398</v>
      </c>
      <c r="C1523" s="130" t="s">
        <v>3300</v>
      </c>
      <c r="D1523" s="130" t="s">
        <v>3399</v>
      </c>
    </row>
    <row r="1524" spans="1:4" hidden="1">
      <c r="A1524" s="135"/>
      <c r="B1524" s="137" t="s">
        <v>3400</v>
      </c>
      <c r="C1524" s="130" t="s">
        <v>3300</v>
      </c>
      <c r="D1524" s="130" t="s">
        <v>3401</v>
      </c>
    </row>
    <row r="1525" spans="1:4" hidden="1">
      <c r="A1525" s="135"/>
      <c r="B1525" s="137" t="s">
        <v>3402</v>
      </c>
      <c r="C1525" s="130" t="s">
        <v>3300</v>
      </c>
      <c r="D1525" s="130" t="s">
        <v>3403</v>
      </c>
    </row>
    <row r="1526" spans="1:4" hidden="1">
      <c r="A1526" s="135"/>
      <c r="B1526" s="137" t="s">
        <v>3404</v>
      </c>
      <c r="C1526" s="130" t="s">
        <v>3300</v>
      </c>
      <c r="D1526" s="130" t="s">
        <v>3405</v>
      </c>
    </row>
    <row r="1527" spans="1:4" hidden="1">
      <c r="A1527" s="135"/>
      <c r="B1527" s="137" t="s">
        <v>3406</v>
      </c>
      <c r="C1527" s="130" t="s">
        <v>3300</v>
      </c>
      <c r="D1527" s="130" t="s">
        <v>3407</v>
      </c>
    </row>
    <row r="1528" spans="1:4" hidden="1">
      <c r="A1528" s="135"/>
      <c r="B1528" s="137" t="s">
        <v>3408</v>
      </c>
      <c r="C1528" s="130" t="s">
        <v>3300</v>
      </c>
      <c r="D1528" s="130" t="s">
        <v>3409</v>
      </c>
    </row>
    <row r="1529" spans="1:4" hidden="1">
      <c r="A1529" s="135"/>
      <c r="B1529" s="137" t="s">
        <v>3410</v>
      </c>
      <c r="C1529" s="130" t="s">
        <v>3300</v>
      </c>
      <c r="D1529" s="130" t="s">
        <v>3411</v>
      </c>
    </row>
    <row r="1530" spans="1:4" hidden="1">
      <c r="A1530" s="135"/>
      <c r="B1530" s="137" t="s">
        <v>3412</v>
      </c>
      <c r="C1530" s="130" t="s">
        <v>3300</v>
      </c>
      <c r="D1530" s="130" t="s">
        <v>3413</v>
      </c>
    </row>
    <row r="1531" spans="1:4" hidden="1">
      <c r="A1531" s="135"/>
      <c r="B1531" s="137" t="s">
        <v>3414</v>
      </c>
      <c r="C1531" s="130" t="s">
        <v>3300</v>
      </c>
      <c r="D1531" s="130" t="s">
        <v>3415</v>
      </c>
    </row>
    <row r="1532" spans="1:4" hidden="1">
      <c r="A1532" s="135"/>
      <c r="B1532" s="137" t="s">
        <v>3416</v>
      </c>
      <c r="C1532" s="130" t="s">
        <v>3300</v>
      </c>
      <c r="D1532" s="130" t="s">
        <v>3417</v>
      </c>
    </row>
    <row r="1533" spans="1:4" hidden="1">
      <c r="A1533" s="135"/>
      <c r="B1533" s="137" t="s">
        <v>3418</v>
      </c>
      <c r="C1533" s="130" t="s">
        <v>3300</v>
      </c>
      <c r="D1533" s="130" t="s">
        <v>3419</v>
      </c>
    </row>
    <row r="1534" spans="1:4" hidden="1">
      <c r="A1534" s="135"/>
      <c r="B1534" s="137" t="s">
        <v>3420</v>
      </c>
      <c r="C1534" s="130" t="s">
        <v>3300</v>
      </c>
      <c r="D1534" s="130" t="s">
        <v>3421</v>
      </c>
    </row>
    <row r="1535" spans="1:4" hidden="1">
      <c r="A1535" s="135"/>
      <c r="B1535" s="137" t="s">
        <v>3422</v>
      </c>
      <c r="C1535" s="130" t="s">
        <v>3300</v>
      </c>
      <c r="D1535" s="130" t="s">
        <v>3423</v>
      </c>
    </row>
    <row r="1536" spans="1:4" hidden="1">
      <c r="A1536" s="135"/>
      <c r="B1536" s="137" t="s">
        <v>3424</v>
      </c>
      <c r="C1536" s="130" t="s">
        <v>3300</v>
      </c>
      <c r="D1536" s="130" t="s">
        <v>3425</v>
      </c>
    </row>
    <row r="1537" spans="1:4" hidden="1">
      <c r="A1537" s="135"/>
      <c r="B1537" s="137" t="s">
        <v>3426</v>
      </c>
      <c r="C1537" s="130" t="s">
        <v>3300</v>
      </c>
      <c r="D1537" s="130" t="s">
        <v>3427</v>
      </c>
    </row>
    <row r="1538" spans="1:4" hidden="1">
      <c r="A1538" s="135"/>
      <c r="B1538" s="137" t="s">
        <v>3428</v>
      </c>
      <c r="C1538" s="130" t="s">
        <v>3300</v>
      </c>
      <c r="D1538" s="130" t="s">
        <v>3429</v>
      </c>
    </row>
    <row r="1539" spans="1:4" hidden="1">
      <c r="A1539" s="135"/>
      <c r="B1539" s="137" t="s">
        <v>3430</v>
      </c>
      <c r="C1539" s="130" t="s">
        <v>3300</v>
      </c>
      <c r="D1539" s="130" t="s">
        <v>3431</v>
      </c>
    </row>
    <row r="1540" spans="1:4" hidden="1">
      <c r="A1540" s="135"/>
      <c r="B1540" s="137" t="s">
        <v>3432</v>
      </c>
      <c r="C1540" s="130" t="s">
        <v>3300</v>
      </c>
      <c r="D1540" s="130" t="s">
        <v>3433</v>
      </c>
    </row>
    <row r="1541" spans="1:4" hidden="1">
      <c r="A1541" s="135"/>
      <c r="B1541" s="137" t="s">
        <v>3434</v>
      </c>
      <c r="C1541" s="130" t="s">
        <v>3300</v>
      </c>
      <c r="D1541" s="130" t="s">
        <v>3435</v>
      </c>
    </row>
    <row r="1542" spans="1:4" hidden="1">
      <c r="A1542" s="135"/>
      <c r="B1542" s="137" t="s">
        <v>3436</v>
      </c>
      <c r="C1542" s="130" t="s">
        <v>3300</v>
      </c>
      <c r="D1542" s="130" t="s">
        <v>3437</v>
      </c>
    </row>
    <row r="1543" spans="1:4" hidden="1">
      <c r="A1543" s="135"/>
      <c r="B1543" s="137" t="s">
        <v>3438</v>
      </c>
      <c r="C1543" s="130" t="s">
        <v>3300</v>
      </c>
      <c r="D1543" s="130" t="s">
        <v>3439</v>
      </c>
    </row>
    <row r="1544" spans="1:4" hidden="1">
      <c r="A1544" s="135"/>
      <c r="B1544" s="137" t="s">
        <v>3440</v>
      </c>
      <c r="C1544" s="130" t="s">
        <v>3300</v>
      </c>
      <c r="D1544" s="130" t="s">
        <v>3441</v>
      </c>
    </row>
    <row r="1545" spans="1:4" hidden="1">
      <c r="A1545" s="135"/>
      <c r="B1545" s="137" t="s">
        <v>3442</v>
      </c>
      <c r="C1545" s="130" t="s">
        <v>3300</v>
      </c>
      <c r="D1545" s="130" t="s">
        <v>3443</v>
      </c>
    </row>
    <row r="1546" spans="1:4" hidden="1">
      <c r="A1546" s="135"/>
      <c r="B1546" s="137" t="s">
        <v>3444</v>
      </c>
      <c r="C1546" s="130" t="s">
        <v>3300</v>
      </c>
      <c r="D1546" s="130" t="s">
        <v>3445</v>
      </c>
    </row>
    <row r="1547" spans="1:4" hidden="1">
      <c r="A1547" s="135"/>
      <c r="B1547" s="137" t="s">
        <v>3446</v>
      </c>
      <c r="C1547" s="130" t="s">
        <v>3300</v>
      </c>
      <c r="D1547" s="130" t="s">
        <v>3447</v>
      </c>
    </row>
    <row r="1548" spans="1:4" hidden="1">
      <c r="A1548" s="135"/>
      <c r="B1548" s="137" t="s">
        <v>3448</v>
      </c>
      <c r="C1548" s="130" t="s">
        <v>3300</v>
      </c>
      <c r="D1548" s="130" t="s">
        <v>3449</v>
      </c>
    </row>
    <row r="1549" spans="1:4" hidden="1">
      <c r="A1549" s="135"/>
      <c r="B1549" s="137" t="s">
        <v>3450</v>
      </c>
      <c r="C1549" s="130" t="s">
        <v>3300</v>
      </c>
      <c r="D1549" s="130" t="s">
        <v>3451</v>
      </c>
    </row>
    <row r="1550" spans="1:4" hidden="1">
      <c r="A1550" s="135"/>
      <c r="B1550" s="137" t="s">
        <v>3452</v>
      </c>
      <c r="C1550" s="130" t="s">
        <v>3300</v>
      </c>
      <c r="D1550" s="130" t="s">
        <v>3453</v>
      </c>
    </row>
    <row r="1551" spans="1:4" hidden="1">
      <c r="A1551" s="135"/>
      <c r="B1551" s="137" t="s">
        <v>3454</v>
      </c>
      <c r="C1551" s="130" t="s">
        <v>3300</v>
      </c>
      <c r="D1551" s="130" t="s">
        <v>3455</v>
      </c>
    </row>
    <row r="1552" spans="1:4" hidden="1">
      <c r="A1552" s="135"/>
      <c r="B1552" s="137" t="s">
        <v>3456</v>
      </c>
      <c r="C1552" s="130" t="s">
        <v>3300</v>
      </c>
      <c r="D1552" s="130" t="s">
        <v>3457</v>
      </c>
    </row>
    <row r="1553" spans="1:4" hidden="1">
      <c r="A1553" s="135"/>
      <c r="B1553" s="137" t="s">
        <v>3458</v>
      </c>
      <c r="C1553" s="130" t="s">
        <v>3300</v>
      </c>
      <c r="D1553" s="130" t="s">
        <v>3459</v>
      </c>
    </row>
    <row r="1554" spans="1:4" hidden="1">
      <c r="A1554" s="135"/>
      <c r="B1554" s="137" t="s">
        <v>3460</v>
      </c>
      <c r="C1554" s="130" t="s">
        <v>3300</v>
      </c>
      <c r="D1554" s="130" t="s">
        <v>3461</v>
      </c>
    </row>
    <row r="1555" spans="1:4" hidden="1">
      <c r="A1555" s="135"/>
      <c r="B1555" s="137" t="s">
        <v>3462</v>
      </c>
      <c r="C1555" s="130" t="s">
        <v>3300</v>
      </c>
      <c r="D1555" s="130" t="s">
        <v>3463</v>
      </c>
    </row>
    <row r="1556" spans="1:4" hidden="1">
      <c r="A1556" s="135"/>
      <c r="B1556" s="137" t="s">
        <v>3464</v>
      </c>
      <c r="C1556" s="130" t="s">
        <v>3300</v>
      </c>
      <c r="D1556" s="130" t="s">
        <v>3465</v>
      </c>
    </row>
    <row r="1557" spans="1:4" hidden="1">
      <c r="A1557" s="135"/>
      <c r="B1557" s="137" t="s">
        <v>3466</v>
      </c>
      <c r="C1557" s="130" t="s">
        <v>3300</v>
      </c>
      <c r="D1557" s="130" t="s">
        <v>3467</v>
      </c>
    </row>
    <row r="1558" spans="1:4" hidden="1">
      <c r="A1558" s="135"/>
      <c r="B1558" s="137" t="s">
        <v>3468</v>
      </c>
      <c r="C1558" s="130" t="s">
        <v>3300</v>
      </c>
      <c r="D1558" s="130" t="s">
        <v>3469</v>
      </c>
    </row>
    <row r="1559" spans="1:4" hidden="1">
      <c r="A1559" s="135"/>
      <c r="B1559" s="137" t="s">
        <v>3470</v>
      </c>
      <c r="C1559" s="130" t="s">
        <v>3300</v>
      </c>
      <c r="D1559" s="130" t="s">
        <v>3471</v>
      </c>
    </row>
    <row r="1560" spans="1:4" hidden="1">
      <c r="A1560" s="135"/>
      <c r="B1560" s="137" t="s">
        <v>3472</v>
      </c>
      <c r="C1560" s="130" t="s">
        <v>3300</v>
      </c>
      <c r="D1560" s="130" t="s">
        <v>3473</v>
      </c>
    </row>
    <row r="1561" spans="1:4" hidden="1">
      <c r="A1561" s="135"/>
      <c r="B1561" s="137" t="s">
        <v>3474</v>
      </c>
      <c r="C1561" s="130" t="s">
        <v>3300</v>
      </c>
      <c r="D1561" s="130" t="s">
        <v>3475</v>
      </c>
    </row>
    <row r="1562" spans="1:4" hidden="1">
      <c r="A1562" s="135"/>
      <c r="B1562" s="137" t="s">
        <v>3476</v>
      </c>
      <c r="C1562" s="130" t="s">
        <v>3300</v>
      </c>
      <c r="D1562" s="130" t="s">
        <v>3477</v>
      </c>
    </row>
    <row r="1563" spans="1:4" hidden="1">
      <c r="A1563" s="135"/>
      <c r="B1563" s="137" t="s">
        <v>3478</v>
      </c>
      <c r="C1563" s="130" t="s">
        <v>3300</v>
      </c>
      <c r="D1563" s="130" t="s">
        <v>3479</v>
      </c>
    </row>
    <row r="1564" spans="1:4" hidden="1">
      <c r="A1564" s="135"/>
      <c r="B1564" s="137" t="s">
        <v>3480</v>
      </c>
      <c r="C1564" s="130" t="s">
        <v>3300</v>
      </c>
      <c r="D1564" s="130" t="s">
        <v>3481</v>
      </c>
    </row>
    <row r="1565" spans="1:4" hidden="1">
      <c r="A1565" s="135"/>
      <c r="B1565" s="137" t="s">
        <v>3482</v>
      </c>
      <c r="C1565" s="130" t="s">
        <v>3300</v>
      </c>
      <c r="D1565" s="130" t="s">
        <v>3483</v>
      </c>
    </row>
    <row r="1566" spans="1:4" hidden="1">
      <c r="A1566" s="135"/>
      <c r="B1566" s="137" t="s">
        <v>3484</v>
      </c>
      <c r="C1566" s="130" t="s">
        <v>3300</v>
      </c>
      <c r="D1566" s="130" t="s">
        <v>3485</v>
      </c>
    </row>
    <row r="1567" spans="1:4" hidden="1">
      <c r="A1567" s="135"/>
      <c r="B1567" s="137" t="s">
        <v>3486</v>
      </c>
      <c r="C1567" s="130" t="s">
        <v>3300</v>
      </c>
      <c r="D1567" s="130" t="s">
        <v>3487</v>
      </c>
    </row>
    <row r="1568" spans="1:4" hidden="1">
      <c r="A1568" s="135"/>
      <c r="B1568" s="137" t="s">
        <v>3488</v>
      </c>
      <c r="C1568" s="130" t="s">
        <v>3300</v>
      </c>
      <c r="D1568" s="130" t="s">
        <v>3489</v>
      </c>
    </row>
    <row r="1569" spans="1:4" hidden="1">
      <c r="A1569" s="135"/>
      <c r="B1569" s="137" t="s">
        <v>3490</v>
      </c>
      <c r="C1569" s="130" t="s">
        <v>3491</v>
      </c>
      <c r="D1569" s="130" t="s">
        <v>3491</v>
      </c>
    </row>
    <row r="1570" spans="1:4" hidden="1">
      <c r="A1570" s="135"/>
      <c r="B1570" s="137" t="s">
        <v>3492</v>
      </c>
      <c r="C1570" s="130" t="s">
        <v>3491</v>
      </c>
      <c r="D1570" s="130" t="s">
        <v>3493</v>
      </c>
    </row>
    <row r="1571" spans="1:4" hidden="1">
      <c r="A1571" s="135"/>
      <c r="B1571" s="137" t="s">
        <v>3494</v>
      </c>
      <c r="C1571" s="130" t="s">
        <v>3491</v>
      </c>
      <c r="D1571" s="130" t="s">
        <v>3495</v>
      </c>
    </row>
    <row r="1572" spans="1:4" hidden="1">
      <c r="A1572" s="135"/>
      <c r="B1572" s="137" t="s">
        <v>3496</v>
      </c>
      <c r="C1572" s="130" t="s">
        <v>3491</v>
      </c>
      <c r="D1572" s="130" t="s">
        <v>3497</v>
      </c>
    </row>
    <row r="1573" spans="1:4" hidden="1">
      <c r="A1573" s="135"/>
      <c r="B1573" s="137" t="s">
        <v>3498</v>
      </c>
      <c r="C1573" s="130" t="s">
        <v>3491</v>
      </c>
      <c r="D1573" s="130" t="s">
        <v>3499</v>
      </c>
    </row>
    <row r="1574" spans="1:4" hidden="1">
      <c r="A1574" s="135"/>
      <c r="B1574" s="137" t="s">
        <v>3500</v>
      </c>
      <c r="C1574" s="130" t="s">
        <v>3491</v>
      </c>
      <c r="D1574" s="130" t="s">
        <v>3501</v>
      </c>
    </row>
    <row r="1575" spans="1:4" hidden="1">
      <c r="A1575" s="135"/>
      <c r="B1575" s="137" t="s">
        <v>3502</v>
      </c>
      <c r="C1575" s="130" t="s">
        <v>3491</v>
      </c>
      <c r="D1575" s="130" t="s">
        <v>3503</v>
      </c>
    </row>
    <row r="1576" spans="1:4" hidden="1">
      <c r="A1576" s="135"/>
      <c r="B1576" s="137" t="s">
        <v>3504</v>
      </c>
      <c r="C1576" s="130" t="s">
        <v>3491</v>
      </c>
      <c r="D1576" s="130" t="s">
        <v>3505</v>
      </c>
    </row>
    <row r="1577" spans="1:4" hidden="1">
      <c r="A1577" s="135"/>
      <c r="B1577" s="137" t="s">
        <v>3506</v>
      </c>
      <c r="C1577" s="130" t="s">
        <v>3491</v>
      </c>
      <c r="D1577" s="130" t="s">
        <v>3507</v>
      </c>
    </row>
    <row r="1578" spans="1:4" hidden="1">
      <c r="A1578" s="135"/>
      <c r="B1578" s="137" t="s">
        <v>3508</v>
      </c>
      <c r="C1578" s="130" t="s">
        <v>3491</v>
      </c>
      <c r="D1578" s="130" t="s">
        <v>3509</v>
      </c>
    </row>
    <row r="1579" spans="1:4" hidden="1">
      <c r="A1579" s="135"/>
      <c r="B1579" s="137" t="s">
        <v>3510</v>
      </c>
      <c r="C1579" s="130" t="s">
        <v>3491</v>
      </c>
      <c r="D1579" s="130" t="s">
        <v>3511</v>
      </c>
    </row>
    <row r="1580" spans="1:4" hidden="1">
      <c r="A1580" s="135"/>
      <c r="B1580" s="137" t="s">
        <v>3512</v>
      </c>
      <c r="C1580" s="130" t="s">
        <v>3491</v>
      </c>
      <c r="D1580" s="130" t="s">
        <v>3513</v>
      </c>
    </row>
    <row r="1581" spans="1:4" hidden="1">
      <c r="A1581" s="135"/>
      <c r="B1581" s="137" t="s">
        <v>3514</v>
      </c>
      <c r="C1581" s="130" t="s">
        <v>3491</v>
      </c>
      <c r="D1581" s="130" t="s">
        <v>3515</v>
      </c>
    </row>
    <row r="1582" spans="1:4" hidden="1">
      <c r="A1582" s="135"/>
      <c r="B1582" s="137" t="s">
        <v>3516</v>
      </c>
      <c r="C1582" s="130" t="s">
        <v>3491</v>
      </c>
      <c r="D1582" s="130" t="s">
        <v>3517</v>
      </c>
    </row>
    <row r="1583" spans="1:4" hidden="1">
      <c r="A1583" s="135"/>
      <c r="B1583" s="137" t="s">
        <v>3518</v>
      </c>
      <c r="C1583" s="130" t="s">
        <v>3491</v>
      </c>
      <c r="D1583" s="130" t="s">
        <v>3519</v>
      </c>
    </row>
    <row r="1584" spans="1:4" hidden="1">
      <c r="A1584" s="135"/>
      <c r="B1584" s="137" t="s">
        <v>3520</v>
      </c>
      <c r="C1584" s="130" t="s">
        <v>3491</v>
      </c>
      <c r="D1584" s="130" t="s">
        <v>3521</v>
      </c>
    </row>
    <row r="1585" spans="1:4" hidden="1">
      <c r="A1585" s="135"/>
      <c r="B1585" s="137" t="s">
        <v>3522</v>
      </c>
      <c r="C1585" s="130" t="s">
        <v>3491</v>
      </c>
      <c r="D1585" s="130" t="s">
        <v>3523</v>
      </c>
    </row>
    <row r="1586" spans="1:4" hidden="1">
      <c r="A1586" s="135"/>
      <c r="B1586" s="137" t="s">
        <v>3524</v>
      </c>
      <c r="C1586" s="130" t="s">
        <v>3491</v>
      </c>
      <c r="D1586" s="130" t="s">
        <v>3525</v>
      </c>
    </row>
    <row r="1587" spans="1:4" hidden="1">
      <c r="A1587" s="135"/>
      <c r="B1587" s="137" t="s">
        <v>3526</v>
      </c>
      <c r="C1587" s="130" t="s">
        <v>3491</v>
      </c>
      <c r="D1587" s="130" t="s">
        <v>3527</v>
      </c>
    </row>
    <row r="1588" spans="1:4" hidden="1">
      <c r="A1588" s="135"/>
      <c r="B1588" s="137" t="s">
        <v>3528</v>
      </c>
      <c r="C1588" s="130" t="s">
        <v>3491</v>
      </c>
      <c r="D1588" s="130" t="s">
        <v>3529</v>
      </c>
    </row>
    <row r="1589" spans="1:4" hidden="1">
      <c r="A1589" s="135"/>
      <c r="B1589" s="137" t="s">
        <v>3530</v>
      </c>
      <c r="C1589" s="130" t="s">
        <v>3491</v>
      </c>
      <c r="D1589" s="130" t="s">
        <v>3531</v>
      </c>
    </row>
    <row r="1590" spans="1:4" hidden="1">
      <c r="A1590" s="135"/>
      <c r="B1590" s="137" t="s">
        <v>3532</v>
      </c>
      <c r="C1590" s="130" t="s">
        <v>3491</v>
      </c>
      <c r="D1590" s="130" t="s">
        <v>3533</v>
      </c>
    </row>
    <row r="1591" spans="1:4" hidden="1">
      <c r="A1591" s="135"/>
      <c r="B1591" s="137" t="s">
        <v>3534</v>
      </c>
      <c r="C1591" s="130" t="s">
        <v>3491</v>
      </c>
      <c r="D1591" s="130" t="s">
        <v>2090</v>
      </c>
    </row>
    <row r="1592" spans="1:4" hidden="1">
      <c r="A1592" s="135"/>
      <c r="B1592" s="137" t="s">
        <v>3535</v>
      </c>
      <c r="C1592" s="130" t="s">
        <v>3491</v>
      </c>
      <c r="D1592" s="130" t="s">
        <v>3536</v>
      </c>
    </row>
    <row r="1593" spans="1:4" hidden="1">
      <c r="A1593" s="135"/>
      <c r="B1593" s="137" t="s">
        <v>3537</v>
      </c>
      <c r="C1593" s="130" t="s">
        <v>3491</v>
      </c>
      <c r="D1593" s="130" t="s">
        <v>3538</v>
      </c>
    </row>
    <row r="1594" spans="1:4" hidden="1">
      <c r="A1594" s="135"/>
      <c r="B1594" s="137" t="s">
        <v>3539</v>
      </c>
      <c r="C1594" s="130" t="s">
        <v>3491</v>
      </c>
      <c r="D1594" s="130" t="s">
        <v>3540</v>
      </c>
    </row>
    <row r="1595" spans="1:4" hidden="1">
      <c r="A1595" s="135"/>
      <c r="B1595" s="137" t="s">
        <v>3541</v>
      </c>
      <c r="C1595" s="130" t="s">
        <v>3491</v>
      </c>
      <c r="D1595" s="130" t="s">
        <v>3542</v>
      </c>
    </row>
    <row r="1596" spans="1:4" hidden="1">
      <c r="A1596" s="135"/>
      <c r="B1596" s="137" t="s">
        <v>3543</v>
      </c>
      <c r="C1596" s="130" t="s">
        <v>3491</v>
      </c>
      <c r="D1596" s="130" t="s">
        <v>3544</v>
      </c>
    </row>
    <row r="1597" spans="1:4" hidden="1">
      <c r="A1597" s="135"/>
      <c r="B1597" s="137" t="s">
        <v>3545</v>
      </c>
      <c r="C1597" s="130" t="s">
        <v>3491</v>
      </c>
      <c r="D1597" s="130" t="s">
        <v>3546</v>
      </c>
    </row>
    <row r="1598" spans="1:4" hidden="1">
      <c r="A1598" s="135"/>
      <c r="B1598" s="137" t="s">
        <v>3547</v>
      </c>
      <c r="C1598" s="130" t="s">
        <v>3491</v>
      </c>
      <c r="D1598" s="130" t="s">
        <v>3548</v>
      </c>
    </row>
    <row r="1599" spans="1:4" hidden="1">
      <c r="A1599" s="135"/>
      <c r="B1599" s="137" t="s">
        <v>3549</v>
      </c>
      <c r="C1599" s="130" t="s">
        <v>3491</v>
      </c>
      <c r="D1599" s="130" t="s">
        <v>3550</v>
      </c>
    </row>
    <row r="1600" spans="1:4" hidden="1">
      <c r="A1600" s="135"/>
      <c r="B1600" s="137" t="s">
        <v>3551</v>
      </c>
      <c r="C1600" s="130" t="s">
        <v>3491</v>
      </c>
      <c r="D1600" s="130" t="s">
        <v>3552</v>
      </c>
    </row>
    <row r="1601" spans="1:4" hidden="1">
      <c r="A1601" s="135"/>
      <c r="B1601" s="137" t="s">
        <v>3553</v>
      </c>
      <c r="C1601" s="130" t="s">
        <v>3491</v>
      </c>
      <c r="D1601" s="130" t="s">
        <v>3554</v>
      </c>
    </row>
    <row r="1602" spans="1:4" hidden="1">
      <c r="A1602" s="135"/>
      <c r="B1602" s="137" t="s">
        <v>3555</v>
      </c>
      <c r="C1602" s="130" t="s">
        <v>3491</v>
      </c>
      <c r="D1602" s="130" t="s">
        <v>3556</v>
      </c>
    </row>
    <row r="1603" spans="1:4" hidden="1">
      <c r="A1603" s="135"/>
      <c r="B1603" s="137" t="s">
        <v>3557</v>
      </c>
      <c r="C1603" s="130" t="s">
        <v>3491</v>
      </c>
      <c r="D1603" s="130" t="s">
        <v>3558</v>
      </c>
    </row>
    <row r="1604" spans="1:4" hidden="1">
      <c r="A1604" s="135"/>
      <c r="B1604" s="137" t="s">
        <v>3559</v>
      </c>
      <c r="C1604" s="130" t="s">
        <v>3491</v>
      </c>
      <c r="D1604" s="130" t="s">
        <v>3560</v>
      </c>
    </row>
    <row r="1605" spans="1:4" hidden="1">
      <c r="A1605" s="135"/>
      <c r="B1605" s="137" t="s">
        <v>3561</v>
      </c>
      <c r="C1605" s="130" t="s">
        <v>3491</v>
      </c>
      <c r="D1605" s="130" t="s">
        <v>3562</v>
      </c>
    </row>
    <row r="1606" spans="1:4" hidden="1">
      <c r="A1606" s="135"/>
      <c r="B1606" s="137" t="s">
        <v>3563</v>
      </c>
      <c r="C1606" s="130" t="s">
        <v>3491</v>
      </c>
      <c r="D1606" s="130" t="s">
        <v>3564</v>
      </c>
    </row>
    <row r="1607" spans="1:4" hidden="1">
      <c r="A1607" s="135"/>
      <c r="B1607" s="137" t="s">
        <v>3565</v>
      </c>
      <c r="C1607" s="130" t="s">
        <v>3491</v>
      </c>
      <c r="D1607" s="130" t="s">
        <v>3566</v>
      </c>
    </row>
    <row r="1608" spans="1:4" hidden="1">
      <c r="A1608" s="135"/>
      <c r="B1608" s="137" t="s">
        <v>3567</v>
      </c>
      <c r="C1608" s="130" t="s">
        <v>3491</v>
      </c>
      <c r="D1608" s="130" t="s">
        <v>3568</v>
      </c>
    </row>
    <row r="1609" spans="1:4" hidden="1">
      <c r="A1609" s="135"/>
      <c r="B1609" s="137" t="s">
        <v>3569</v>
      </c>
      <c r="C1609" s="130" t="s">
        <v>3491</v>
      </c>
      <c r="D1609" s="130" t="s">
        <v>3570</v>
      </c>
    </row>
    <row r="1610" spans="1:4" hidden="1">
      <c r="A1610" s="135"/>
      <c r="B1610" s="137" t="s">
        <v>3571</v>
      </c>
      <c r="C1610" s="130" t="s">
        <v>3491</v>
      </c>
      <c r="D1610" s="130" t="s">
        <v>3572</v>
      </c>
    </row>
    <row r="1611" spans="1:4" hidden="1">
      <c r="A1611" s="135"/>
      <c r="B1611" s="137" t="s">
        <v>3573</v>
      </c>
      <c r="C1611" s="130" t="s">
        <v>3491</v>
      </c>
      <c r="D1611" s="130" t="s">
        <v>3574</v>
      </c>
    </row>
    <row r="1612" spans="1:4" hidden="1">
      <c r="A1612" s="135"/>
      <c r="B1612" s="137" t="s">
        <v>3575</v>
      </c>
      <c r="C1612" s="130" t="s">
        <v>3491</v>
      </c>
      <c r="D1612" s="130" t="s">
        <v>3576</v>
      </c>
    </row>
    <row r="1613" spans="1:4" hidden="1">
      <c r="A1613" s="135"/>
      <c r="B1613" s="137" t="s">
        <v>3577</v>
      </c>
      <c r="C1613" s="130" t="s">
        <v>3491</v>
      </c>
      <c r="D1613" s="130" t="s">
        <v>3578</v>
      </c>
    </row>
    <row r="1614" spans="1:4" hidden="1">
      <c r="A1614" s="135"/>
      <c r="B1614" s="137" t="s">
        <v>3579</v>
      </c>
      <c r="C1614" s="130" t="s">
        <v>3491</v>
      </c>
      <c r="D1614" s="130" t="s">
        <v>3580</v>
      </c>
    </row>
    <row r="1615" spans="1:4" hidden="1">
      <c r="A1615" s="135"/>
      <c r="B1615" s="137" t="s">
        <v>3581</v>
      </c>
      <c r="C1615" s="130" t="s">
        <v>3491</v>
      </c>
      <c r="D1615" s="130" t="s">
        <v>3582</v>
      </c>
    </row>
    <row r="1616" spans="1:4" hidden="1">
      <c r="A1616" s="135"/>
      <c r="B1616" s="137" t="s">
        <v>3583</v>
      </c>
      <c r="C1616" s="130" t="s">
        <v>3491</v>
      </c>
      <c r="D1616" s="130" t="s">
        <v>3584</v>
      </c>
    </row>
    <row r="1617" spans="1:4" hidden="1">
      <c r="A1617" s="135"/>
      <c r="B1617" s="137" t="s">
        <v>3585</v>
      </c>
      <c r="C1617" s="130" t="s">
        <v>3491</v>
      </c>
      <c r="D1617" s="130" t="s">
        <v>3586</v>
      </c>
    </row>
    <row r="1618" spans="1:4" hidden="1">
      <c r="A1618" s="135"/>
      <c r="B1618" s="137" t="s">
        <v>3587</v>
      </c>
      <c r="C1618" s="130" t="s">
        <v>3491</v>
      </c>
      <c r="D1618" s="130" t="s">
        <v>3588</v>
      </c>
    </row>
    <row r="1619" spans="1:4" hidden="1">
      <c r="A1619" s="135"/>
      <c r="B1619" s="137" t="s">
        <v>3589</v>
      </c>
      <c r="C1619" s="130" t="s">
        <v>3491</v>
      </c>
      <c r="D1619" s="130" t="s">
        <v>3590</v>
      </c>
    </row>
    <row r="1620" spans="1:4" hidden="1">
      <c r="A1620" s="135"/>
      <c r="B1620" s="137" t="s">
        <v>3591</v>
      </c>
      <c r="C1620" s="130" t="s">
        <v>3491</v>
      </c>
      <c r="D1620" s="130" t="s">
        <v>3592</v>
      </c>
    </row>
    <row r="1621" spans="1:4" hidden="1">
      <c r="A1621" s="135"/>
      <c r="B1621" s="137" t="s">
        <v>3593</v>
      </c>
      <c r="C1621" s="130" t="s">
        <v>3491</v>
      </c>
      <c r="D1621" s="130" t="s">
        <v>3594</v>
      </c>
    </row>
    <row r="1622" spans="1:4" hidden="1">
      <c r="A1622" s="135"/>
      <c r="B1622" s="137" t="s">
        <v>3595</v>
      </c>
      <c r="C1622" s="130" t="s">
        <v>3491</v>
      </c>
      <c r="D1622" s="130" t="s">
        <v>3596</v>
      </c>
    </row>
    <row r="1623" spans="1:4" hidden="1">
      <c r="A1623" s="135"/>
      <c r="B1623" s="137" t="s">
        <v>3597</v>
      </c>
      <c r="C1623" s="130" t="s">
        <v>3491</v>
      </c>
      <c r="D1623" s="130" t="s">
        <v>3598</v>
      </c>
    </row>
    <row r="1624" spans="1:4" hidden="1">
      <c r="A1624" s="135"/>
      <c r="B1624" s="137" t="s">
        <v>3599</v>
      </c>
      <c r="C1624" s="130" t="s">
        <v>3491</v>
      </c>
      <c r="D1624" s="130" t="s">
        <v>3600</v>
      </c>
    </row>
    <row r="1625" spans="1:4" hidden="1">
      <c r="A1625" s="135"/>
      <c r="B1625" s="137" t="s">
        <v>3601</v>
      </c>
      <c r="C1625" s="130" t="s">
        <v>3491</v>
      </c>
      <c r="D1625" s="130" t="s">
        <v>3602</v>
      </c>
    </row>
    <row r="1626" spans="1:4" hidden="1">
      <c r="A1626" s="135"/>
      <c r="B1626" s="137" t="s">
        <v>3603</v>
      </c>
      <c r="C1626" s="130" t="s">
        <v>3491</v>
      </c>
      <c r="D1626" s="130" t="s">
        <v>3604</v>
      </c>
    </row>
    <row r="1627" spans="1:4" hidden="1">
      <c r="A1627" s="135"/>
      <c r="B1627" s="137" t="s">
        <v>3605</v>
      </c>
      <c r="C1627" s="130" t="s">
        <v>3491</v>
      </c>
      <c r="D1627" s="130" t="s">
        <v>3606</v>
      </c>
    </row>
    <row r="1628" spans="1:4" hidden="1">
      <c r="A1628" s="135"/>
      <c r="B1628" s="137" t="s">
        <v>3607</v>
      </c>
      <c r="C1628" s="130" t="s">
        <v>3491</v>
      </c>
      <c r="D1628" s="130" t="s">
        <v>3608</v>
      </c>
    </row>
    <row r="1629" spans="1:4" hidden="1">
      <c r="A1629" s="135"/>
      <c r="B1629" s="137" t="s">
        <v>3609</v>
      </c>
      <c r="C1629" s="130" t="s">
        <v>3491</v>
      </c>
      <c r="D1629" s="130" t="s">
        <v>3610</v>
      </c>
    </row>
    <row r="1630" spans="1:4" hidden="1">
      <c r="A1630" s="135"/>
      <c r="B1630" s="137" t="s">
        <v>3611</v>
      </c>
      <c r="C1630" s="130" t="s">
        <v>3491</v>
      </c>
      <c r="D1630" s="130" t="s">
        <v>3612</v>
      </c>
    </row>
    <row r="1631" spans="1:4" hidden="1">
      <c r="A1631" s="135"/>
      <c r="B1631" s="137" t="s">
        <v>3613</v>
      </c>
      <c r="C1631" s="130" t="s">
        <v>3491</v>
      </c>
      <c r="D1631" s="130" t="s">
        <v>3614</v>
      </c>
    </row>
    <row r="1632" spans="1:4" hidden="1">
      <c r="A1632" s="135"/>
      <c r="B1632" s="137" t="s">
        <v>3615</v>
      </c>
      <c r="C1632" s="130" t="s">
        <v>3491</v>
      </c>
      <c r="D1632" s="130" t="s">
        <v>3616</v>
      </c>
    </row>
    <row r="1633" spans="1:4" hidden="1">
      <c r="A1633" s="135"/>
      <c r="B1633" s="137" t="s">
        <v>3617</v>
      </c>
      <c r="C1633" s="130" t="s">
        <v>3491</v>
      </c>
      <c r="D1633" s="130" t="s">
        <v>700</v>
      </c>
    </row>
    <row r="1634" spans="1:4" hidden="1">
      <c r="A1634" s="135"/>
      <c r="B1634" s="137" t="s">
        <v>3618</v>
      </c>
      <c r="C1634" s="130" t="s">
        <v>3491</v>
      </c>
      <c r="D1634" s="130" t="s">
        <v>3619</v>
      </c>
    </row>
    <row r="1635" spans="1:4" hidden="1">
      <c r="A1635" s="135"/>
      <c r="B1635" s="137" t="s">
        <v>3620</v>
      </c>
      <c r="C1635" s="130" t="s">
        <v>3491</v>
      </c>
      <c r="D1635" s="130" t="s">
        <v>3621</v>
      </c>
    </row>
    <row r="1636" spans="1:4" hidden="1">
      <c r="A1636" s="135"/>
      <c r="B1636" s="137" t="s">
        <v>3622</v>
      </c>
      <c r="C1636" s="130" t="s">
        <v>3491</v>
      </c>
      <c r="D1636" s="130" t="s">
        <v>3623</v>
      </c>
    </row>
    <row r="1637" spans="1:4" hidden="1">
      <c r="A1637" s="135"/>
      <c r="B1637" s="137" t="s">
        <v>3624</v>
      </c>
      <c r="C1637" s="130" t="s">
        <v>3491</v>
      </c>
      <c r="D1637" s="130" t="s">
        <v>3625</v>
      </c>
    </row>
    <row r="1638" spans="1:4" hidden="1">
      <c r="A1638" s="135"/>
      <c r="B1638" s="137" t="s">
        <v>3626</v>
      </c>
      <c r="C1638" s="130" t="s">
        <v>3491</v>
      </c>
      <c r="D1638" s="130" t="s">
        <v>3627</v>
      </c>
    </row>
    <row r="1639" spans="1:4" hidden="1">
      <c r="A1639" s="135"/>
      <c r="B1639" s="137" t="s">
        <v>3628</v>
      </c>
      <c r="C1639" s="130" t="s">
        <v>3491</v>
      </c>
      <c r="D1639" s="130" t="s">
        <v>2102</v>
      </c>
    </row>
    <row r="1640" spans="1:4" hidden="1">
      <c r="A1640" s="135"/>
      <c r="B1640" s="137" t="s">
        <v>3629</v>
      </c>
      <c r="C1640" s="130" t="s">
        <v>3491</v>
      </c>
      <c r="D1640" s="130" t="s">
        <v>3630</v>
      </c>
    </row>
    <row r="1641" spans="1:4" hidden="1">
      <c r="A1641" s="135"/>
      <c r="B1641" s="137" t="s">
        <v>3631</v>
      </c>
      <c r="C1641" s="130" t="s">
        <v>3491</v>
      </c>
      <c r="D1641" s="130" t="s">
        <v>3632</v>
      </c>
    </row>
    <row r="1642" spans="1:4" hidden="1">
      <c r="A1642" s="135"/>
      <c r="B1642" s="137" t="s">
        <v>3633</v>
      </c>
      <c r="C1642" s="130" t="s">
        <v>3491</v>
      </c>
      <c r="D1642" s="130" t="s">
        <v>3634</v>
      </c>
    </row>
    <row r="1643" spans="1:4" hidden="1">
      <c r="A1643" s="135"/>
      <c r="B1643" s="137" t="s">
        <v>3635</v>
      </c>
      <c r="C1643" s="130" t="s">
        <v>3491</v>
      </c>
      <c r="D1643" s="130" t="s">
        <v>3636</v>
      </c>
    </row>
    <row r="1644" spans="1:4" hidden="1">
      <c r="A1644" s="135"/>
      <c r="B1644" s="137" t="s">
        <v>3637</v>
      </c>
      <c r="C1644" s="130" t="s">
        <v>3491</v>
      </c>
      <c r="D1644" s="130" t="s">
        <v>3638</v>
      </c>
    </row>
    <row r="1645" spans="1:4" hidden="1">
      <c r="A1645" s="135"/>
      <c r="B1645" s="137" t="s">
        <v>3639</v>
      </c>
      <c r="C1645" s="130" t="s">
        <v>3491</v>
      </c>
      <c r="D1645" s="130" t="s">
        <v>3640</v>
      </c>
    </row>
    <row r="1646" spans="1:4" hidden="1">
      <c r="A1646" s="135"/>
      <c r="B1646" s="137" t="s">
        <v>3641</v>
      </c>
      <c r="C1646" s="130" t="s">
        <v>3491</v>
      </c>
      <c r="D1646" s="130" t="s">
        <v>3642</v>
      </c>
    </row>
    <row r="1647" spans="1:4" hidden="1">
      <c r="A1647" s="135"/>
      <c r="B1647" s="137" t="s">
        <v>3643</v>
      </c>
      <c r="C1647" s="130" t="s">
        <v>3491</v>
      </c>
      <c r="D1647" s="130" t="s">
        <v>3644</v>
      </c>
    </row>
    <row r="1648" spans="1:4" hidden="1">
      <c r="A1648" s="135"/>
      <c r="B1648" s="137" t="s">
        <v>3645</v>
      </c>
      <c r="C1648" s="130" t="s">
        <v>3491</v>
      </c>
      <c r="D1648" s="130" t="s">
        <v>3646</v>
      </c>
    </row>
    <row r="1649" spans="1:4" hidden="1">
      <c r="A1649" s="135"/>
      <c r="B1649" s="137" t="s">
        <v>3647</v>
      </c>
      <c r="C1649" s="130" t="s">
        <v>3491</v>
      </c>
      <c r="D1649" s="130" t="s">
        <v>3648</v>
      </c>
    </row>
    <row r="1650" spans="1:4" hidden="1">
      <c r="A1650" s="135"/>
      <c r="B1650" s="137" t="s">
        <v>3649</v>
      </c>
      <c r="C1650" s="130" t="s">
        <v>3491</v>
      </c>
      <c r="D1650" s="130" t="s">
        <v>3650</v>
      </c>
    </row>
    <row r="1651" spans="1:4" hidden="1">
      <c r="A1651" s="135"/>
      <c r="B1651" s="137" t="s">
        <v>3651</v>
      </c>
      <c r="C1651" s="130" t="s">
        <v>3491</v>
      </c>
      <c r="D1651" s="130" t="s">
        <v>3652</v>
      </c>
    </row>
    <row r="1652" spans="1:4" hidden="1">
      <c r="A1652" s="135"/>
      <c r="B1652" s="137" t="s">
        <v>3653</v>
      </c>
      <c r="C1652" s="130" t="s">
        <v>3491</v>
      </c>
      <c r="D1652" s="130" t="s">
        <v>3654</v>
      </c>
    </row>
    <row r="1653" spans="1:4" hidden="1">
      <c r="A1653" s="135"/>
      <c r="B1653" s="137" t="s">
        <v>3655</v>
      </c>
      <c r="C1653" s="130" t="s">
        <v>3491</v>
      </c>
      <c r="D1653" s="130" t="s">
        <v>3656</v>
      </c>
    </row>
    <row r="1654" spans="1:4" hidden="1">
      <c r="A1654" s="135"/>
      <c r="B1654" s="137" t="s">
        <v>3657</v>
      </c>
      <c r="C1654" s="130" t="s">
        <v>3491</v>
      </c>
      <c r="D1654" s="130" t="s">
        <v>3658</v>
      </c>
    </row>
    <row r="1655" spans="1:4" hidden="1">
      <c r="A1655" s="135"/>
      <c r="B1655" s="137" t="s">
        <v>3659</v>
      </c>
      <c r="C1655" s="130" t="s">
        <v>3491</v>
      </c>
      <c r="D1655" s="130" t="s">
        <v>3660</v>
      </c>
    </row>
    <row r="1656" spans="1:4" hidden="1">
      <c r="A1656" s="135"/>
      <c r="B1656" s="137" t="s">
        <v>3661</v>
      </c>
      <c r="C1656" s="130" t="s">
        <v>3491</v>
      </c>
      <c r="D1656" s="130" t="s">
        <v>3662</v>
      </c>
    </row>
    <row r="1657" spans="1:4" hidden="1">
      <c r="A1657" s="135"/>
      <c r="B1657" s="137" t="s">
        <v>3663</v>
      </c>
      <c r="C1657" s="130" t="s">
        <v>3491</v>
      </c>
      <c r="D1657" s="130" t="s">
        <v>3664</v>
      </c>
    </row>
    <row r="1658" spans="1:4" hidden="1">
      <c r="A1658" s="135"/>
      <c r="B1658" s="137" t="s">
        <v>3665</v>
      </c>
      <c r="C1658" s="130" t="s">
        <v>3491</v>
      </c>
      <c r="D1658" s="130" t="s">
        <v>3666</v>
      </c>
    </row>
    <row r="1659" spans="1:4" hidden="1">
      <c r="A1659" s="135"/>
      <c r="B1659" s="137" t="s">
        <v>3667</v>
      </c>
      <c r="C1659" s="130" t="s">
        <v>3491</v>
      </c>
      <c r="D1659" s="130" t="s">
        <v>3668</v>
      </c>
    </row>
    <row r="1660" spans="1:4" hidden="1">
      <c r="A1660" s="135"/>
      <c r="B1660" s="137" t="s">
        <v>3669</v>
      </c>
      <c r="C1660" s="130" t="s">
        <v>3491</v>
      </c>
      <c r="D1660" s="130" t="s">
        <v>3670</v>
      </c>
    </row>
    <row r="1661" spans="1:4" hidden="1">
      <c r="A1661" s="135"/>
      <c r="B1661" s="137" t="s">
        <v>3671</v>
      </c>
      <c r="C1661" s="130" t="s">
        <v>3491</v>
      </c>
      <c r="D1661" s="130" t="s">
        <v>3672</v>
      </c>
    </row>
    <row r="1662" spans="1:4" hidden="1">
      <c r="A1662" s="135"/>
      <c r="B1662" s="137" t="s">
        <v>3673</v>
      </c>
      <c r="C1662" s="130" t="s">
        <v>3491</v>
      </c>
      <c r="D1662" s="130" t="s">
        <v>3674</v>
      </c>
    </row>
    <row r="1663" spans="1:4" hidden="1">
      <c r="A1663" s="135"/>
      <c r="B1663" s="137" t="s">
        <v>3675</v>
      </c>
      <c r="C1663" s="130" t="s">
        <v>3491</v>
      </c>
      <c r="D1663" s="130" t="s">
        <v>3676</v>
      </c>
    </row>
    <row r="1664" spans="1:4" hidden="1">
      <c r="A1664" s="135"/>
      <c r="B1664" s="137" t="s">
        <v>3677</v>
      </c>
      <c r="C1664" s="130" t="s">
        <v>3491</v>
      </c>
      <c r="D1664" s="130" t="s">
        <v>3678</v>
      </c>
    </row>
    <row r="1665" spans="1:4" hidden="1">
      <c r="A1665" s="135"/>
      <c r="B1665" s="137" t="s">
        <v>3679</v>
      </c>
      <c r="C1665" s="130" t="s">
        <v>3491</v>
      </c>
      <c r="D1665" s="130" t="s">
        <v>3680</v>
      </c>
    </row>
    <row r="1666" spans="1:4" hidden="1">
      <c r="A1666" s="135"/>
      <c r="B1666" s="137" t="s">
        <v>3681</v>
      </c>
      <c r="C1666" s="130" t="s">
        <v>3491</v>
      </c>
      <c r="D1666" s="130" t="s">
        <v>3682</v>
      </c>
    </row>
    <row r="1667" spans="1:4" hidden="1">
      <c r="A1667" s="135"/>
      <c r="B1667" s="137" t="s">
        <v>3683</v>
      </c>
      <c r="C1667" s="130" t="s">
        <v>3491</v>
      </c>
      <c r="D1667" s="130" t="s">
        <v>3684</v>
      </c>
    </row>
    <row r="1668" spans="1:4" hidden="1">
      <c r="A1668" s="135"/>
      <c r="B1668" s="137" t="s">
        <v>3685</v>
      </c>
      <c r="C1668" s="130" t="s">
        <v>3491</v>
      </c>
      <c r="D1668" s="130" t="s">
        <v>3686</v>
      </c>
    </row>
    <row r="1669" spans="1:4" hidden="1">
      <c r="A1669" s="135"/>
      <c r="B1669" s="137" t="s">
        <v>3687</v>
      </c>
      <c r="C1669" s="130" t="s">
        <v>3491</v>
      </c>
      <c r="D1669" s="130" t="s">
        <v>3688</v>
      </c>
    </row>
    <row r="1670" spans="1:4" hidden="1">
      <c r="A1670" s="135"/>
      <c r="B1670" s="137" t="s">
        <v>3689</v>
      </c>
      <c r="C1670" s="130" t="s">
        <v>3491</v>
      </c>
      <c r="D1670" s="130" t="s">
        <v>3690</v>
      </c>
    </row>
    <row r="1671" spans="1:4" hidden="1">
      <c r="A1671" s="135"/>
      <c r="B1671" s="137" t="s">
        <v>3691</v>
      </c>
      <c r="C1671" s="130" t="s">
        <v>3491</v>
      </c>
      <c r="D1671" s="130" t="s">
        <v>3692</v>
      </c>
    </row>
    <row r="1672" spans="1:4" hidden="1">
      <c r="A1672" s="135"/>
      <c r="B1672" s="137" t="s">
        <v>3693</v>
      </c>
      <c r="C1672" s="130" t="s">
        <v>3491</v>
      </c>
      <c r="D1672" s="130" t="s">
        <v>3694</v>
      </c>
    </row>
    <row r="1673" spans="1:4" hidden="1">
      <c r="A1673" s="135"/>
      <c r="B1673" s="137" t="s">
        <v>3695</v>
      </c>
      <c r="C1673" s="130" t="s">
        <v>3491</v>
      </c>
      <c r="D1673" s="130" t="s">
        <v>3696</v>
      </c>
    </row>
    <row r="1674" spans="1:4" hidden="1">
      <c r="A1674" s="135"/>
      <c r="B1674" s="137" t="s">
        <v>3697</v>
      </c>
      <c r="C1674" s="130" t="s">
        <v>3491</v>
      </c>
      <c r="D1674" s="130" t="s">
        <v>3698</v>
      </c>
    </row>
    <row r="1675" spans="1:4" hidden="1">
      <c r="A1675" s="135"/>
      <c r="B1675" s="137" t="s">
        <v>3699</v>
      </c>
      <c r="C1675" s="130" t="s">
        <v>3491</v>
      </c>
      <c r="D1675" s="130" t="s">
        <v>3700</v>
      </c>
    </row>
    <row r="1676" spans="1:4" hidden="1">
      <c r="A1676" s="135"/>
      <c r="B1676" s="137" t="s">
        <v>3701</v>
      </c>
      <c r="C1676" s="130" t="s">
        <v>3491</v>
      </c>
      <c r="D1676" s="130" t="s">
        <v>3702</v>
      </c>
    </row>
    <row r="1677" spans="1:4" hidden="1">
      <c r="A1677" s="135"/>
      <c r="B1677" s="137" t="s">
        <v>3703</v>
      </c>
      <c r="C1677" s="130" t="s">
        <v>3491</v>
      </c>
      <c r="D1677" s="130" t="s">
        <v>3704</v>
      </c>
    </row>
    <row r="1678" spans="1:4" hidden="1">
      <c r="A1678" s="135"/>
      <c r="B1678" s="137" t="s">
        <v>3705</v>
      </c>
      <c r="C1678" s="130" t="s">
        <v>3491</v>
      </c>
      <c r="D1678" s="130" t="s">
        <v>3706</v>
      </c>
    </row>
    <row r="1679" spans="1:4" hidden="1">
      <c r="A1679" s="135"/>
      <c r="B1679" s="137" t="s">
        <v>3707</v>
      </c>
      <c r="C1679" s="130" t="s">
        <v>3491</v>
      </c>
      <c r="D1679" s="130" t="s">
        <v>3708</v>
      </c>
    </row>
    <row r="1680" spans="1:4" hidden="1">
      <c r="A1680" s="135"/>
      <c r="B1680" s="137" t="s">
        <v>3709</v>
      </c>
      <c r="C1680" s="130" t="s">
        <v>3491</v>
      </c>
      <c r="D1680" s="130" t="s">
        <v>3710</v>
      </c>
    </row>
    <row r="1681" spans="1:4" hidden="1">
      <c r="A1681" s="135"/>
      <c r="B1681" s="137" t="s">
        <v>3711</v>
      </c>
      <c r="C1681" s="130" t="s">
        <v>3491</v>
      </c>
      <c r="D1681" s="130" t="s">
        <v>3712</v>
      </c>
    </row>
    <row r="1682" spans="1:4" hidden="1">
      <c r="A1682" s="135"/>
      <c r="B1682" s="137" t="s">
        <v>3713</v>
      </c>
      <c r="C1682" s="130" t="s">
        <v>3491</v>
      </c>
      <c r="D1682" s="130" t="s">
        <v>3714</v>
      </c>
    </row>
    <row r="1683" spans="1:4" hidden="1">
      <c r="A1683" s="135"/>
      <c r="B1683" s="137" t="s">
        <v>3715</v>
      </c>
      <c r="C1683" s="130" t="s">
        <v>3491</v>
      </c>
      <c r="D1683" s="130" t="s">
        <v>3716</v>
      </c>
    </row>
    <row r="1684" spans="1:4" hidden="1">
      <c r="A1684" s="135"/>
      <c r="B1684" s="137" t="s">
        <v>3717</v>
      </c>
      <c r="C1684" s="130" t="s">
        <v>3491</v>
      </c>
      <c r="D1684" s="130" t="s">
        <v>3718</v>
      </c>
    </row>
    <row r="1685" spans="1:4" hidden="1">
      <c r="A1685" s="135"/>
      <c r="B1685" s="137" t="s">
        <v>3719</v>
      </c>
      <c r="C1685" s="130" t="s">
        <v>3491</v>
      </c>
      <c r="D1685" s="130" t="s">
        <v>3720</v>
      </c>
    </row>
    <row r="1686" spans="1:4" hidden="1">
      <c r="A1686" s="135"/>
      <c r="B1686" s="137" t="s">
        <v>3721</v>
      </c>
      <c r="C1686" s="130" t="s">
        <v>3491</v>
      </c>
      <c r="D1686" s="130" t="s">
        <v>3722</v>
      </c>
    </row>
    <row r="1687" spans="1:4" hidden="1">
      <c r="A1687" s="135"/>
      <c r="B1687" s="137" t="s">
        <v>3723</v>
      </c>
      <c r="C1687" s="130" t="s">
        <v>3491</v>
      </c>
      <c r="D1687" s="130" t="s">
        <v>3724</v>
      </c>
    </row>
    <row r="1688" spans="1:4" hidden="1">
      <c r="A1688" s="135"/>
      <c r="B1688" s="137" t="s">
        <v>3725</v>
      </c>
      <c r="C1688" s="130" t="s">
        <v>3491</v>
      </c>
      <c r="D1688" s="130" t="s">
        <v>3726</v>
      </c>
    </row>
    <row r="1689" spans="1:4" hidden="1">
      <c r="A1689" s="135"/>
      <c r="B1689" s="137" t="s">
        <v>3727</v>
      </c>
      <c r="C1689" s="130" t="s">
        <v>3491</v>
      </c>
      <c r="D1689" s="130" t="s">
        <v>3728</v>
      </c>
    </row>
    <row r="1690" spans="1:4" hidden="1">
      <c r="A1690" s="135"/>
      <c r="B1690" s="137" t="s">
        <v>3729</v>
      </c>
      <c r="C1690" s="130" t="s">
        <v>3491</v>
      </c>
      <c r="D1690" s="130" t="s">
        <v>3730</v>
      </c>
    </row>
    <row r="1691" spans="1:4" hidden="1">
      <c r="A1691" s="135"/>
      <c r="B1691" s="137" t="s">
        <v>3731</v>
      </c>
      <c r="C1691" s="130" t="s">
        <v>3491</v>
      </c>
      <c r="D1691" s="130" t="s">
        <v>3732</v>
      </c>
    </row>
    <row r="1692" spans="1:4" hidden="1">
      <c r="A1692" s="135"/>
      <c r="B1692" s="137" t="s">
        <v>3733</v>
      </c>
      <c r="C1692" s="130" t="s">
        <v>3491</v>
      </c>
      <c r="D1692" s="130" t="s">
        <v>3734</v>
      </c>
    </row>
    <row r="1693" spans="1:4" hidden="1">
      <c r="A1693" s="135"/>
      <c r="B1693" s="137" t="s">
        <v>3735</v>
      </c>
      <c r="C1693" s="130" t="s">
        <v>3491</v>
      </c>
      <c r="D1693" s="130" t="s">
        <v>3736</v>
      </c>
    </row>
    <row r="1694" spans="1:4" hidden="1">
      <c r="A1694" s="135"/>
      <c r="B1694" s="137" t="s">
        <v>3737</v>
      </c>
      <c r="C1694" s="130" t="s">
        <v>3491</v>
      </c>
      <c r="D1694" s="130" t="s">
        <v>3738</v>
      </c>
    </row>
    <row r="1695" spans="1:4" hidden="1">
      <c r="A1695" s="135"/>
      <c r="B1695" s="137" t="s">
        <v>3739</v>
      </c>
      <c r="C1695" s="130" t="s">
        <v>3491</v>
      </c>
      <c r="D1695" s="130" t="s">
        <v>3740</v>
      </c>
    </row>
    <row r="1696" spans="1:4" hidden="1">
      <c r="A1696" s="135"/>
      <c r="B1696" s="137" t="s">
        <v>3741</v>
      </c>
      <c r="C1696" s="130" t="s">
        <v>3491</v>
      </c>
      <c r="D1696" s="130" t="s">
        <v>3742</v>
      </c>
    </row>
    <row r="1697" spans="1:4" hidden="1">
      <c r="A1697" s="135"/>
      <c r="B1697" s="137" t="s">
        <v>3743</v>
      </c>
      <c r="C1697" s="130" t="s">
        <v>3491</v>
      </c>
      <c r="D1697" s="130" t="s">
        <v>3744</v>
      </c>
    </row>
    <row r="1698" spans="1:4" hidden="1">
      <c r="A1698" s="135"/>
      <c r="B1698" s="137" t="s">
        <v>3745</v>
      </c>
      <c r="C1698" s="130" t="s">
        <v>3491</v>
      </c>
      <c r="D1698" s="130" t="s">
        <v>3746</v>
      </c>
    </row>
    <row r="1699" spans="1:4" hidden="1">
      <c r="A1699" s="135"/>
      <c r="B1699" s="137" t="s">
        <v>3747</v>
      </c>
      <c r="C1699" s="130" t="s">
        <v>3491</v>
      </c>
      <c r="D1699" s="130" t="s">
        <v>3748</v>
      </c>
    </row>
    <row r="1700" spans="1:4" hidden="1">
      <c r="A1700" s="135"/>
      <c r="B1700" s="137" t="s">
        <v>3749</v>
      </c>
      <c r="C1700" s="130" t="s">
        <v>3491</v>
      </c>
      <c r="D1700" s="130" t="s">
        <v>3750</v>
      </c>
    </row>
    <row r="1701" spans="1:4" hidden="1">
      <c r="A1701" s="135"/>
      <c r="B1701" s="137" t="s">
        <v>3751</v>
      </c>
      <c r="C1701" s="130" t="s">
        <v>3491</v>
      </c>
      <c r="D1701" s="130" t="s">
        <v>3752</v>
      </c>
    </row>
    <row r="1702" spans="1:4" hidden="1">
      <c r="A1702" s="135"/>
      <c r="B1702" s="137" t="s">
        <v>3753</v>
      </c>
      <c r="C1702" s="130" t="s">
        <v>3491</v>
      </c>
      <c r="D1702" s="130" t="s">
        <v>3754</v>
      </c>
    </row>
    <row r="1703" spans="1:4" hidden="1">
      <c r="A1703" s="135"/>
      <c r="B1703" s="137" t="s">
        <v>3755</v>
      </c>
      <c r="C1703" s="130" t="s">
        <v>3491</v>
      </c>
      <c r="D1703" s="130" t="s">
        <v>3756</v>
      </c>
    </row>
    <row r="1704" spans="1:4" hidden="1">
      <c r="A1704" s="135"/>
      <c r="B1704" s="137" t="s">
        <v>3757</v>
      </c>
      <c r="C1704" s="130" t="s">
        <v>3491</v>
      </c>
      <c r="D1704" s="130" t="s">
        <v>3758</v>
      </c>
    </row>
    <row r="1705" spans="1:4" hidden="1">
      <c r="A1705" s="135"/>
      <c r="B1705" s="137" t="s">
        <v>3759</v>
      </c>
      <c r="C1705" s="130" t="s">
        <v>3491</v>
      </c>
      <c r="D1705" s="130" t="s">
        <v>3760</v>
      </c>
    </row>
    <row r="1706" spans="1:4" hidden="1">
      <c r="A1706" s="135"/>
      <c r="B1706" s="137" t="s">
        <v>3761</v>
      </c>
      <c r="C1706" s="130" t="s">
        <v>3491</v>
      </c>
      <c r="D1706" s="130" t="s">
        <v>3762</v>
      </c>
    </row>
    <row r="1707" spans="1:4" hidden="1">
      <c r="A1707" s="135"/>
      <c r="B1707" s="137" t="s">
        <v>3763</v>
      </c>
      <c r="C1707" s="130" t="s">
        <v>3491</v>
      </c>
      <c r="D1707" s="130" t="s">
        <v>3764</v>
      </c>
    </row>
    <row r="1708" spans="1:4" hidden="1">
      <c r="A1708" s="135"/>
      <c r="B1708" s="137" t="s">
        <v>3765</v>
      </c>
      <c r="C1708" s="130" t="s">
        <v>3491</v>
      </c>
      <c r="D1708" s="130" t="s">
        <v>3766</v>
      </c>
    </row>
    <row r="1709" spans="1:4" hidden="1">
      <c r="A1709" s="135"/>
      <c r="B1709" s="137" t="s">
        <v>3767</v>
      </c>
      <c r="C1709" s="130" t="s">
        <v>3491</v>
      </c>
      <c r="D1709" s="130" t="s">
        <v>3768</v>
      </c>
    </row>
    <row r="1710" spans="1:4" hidden="1">
      <c r="A1710" s="135"/>
      <c r="B1710" s="137" t="s">
        <v>3769</v>
      </c>
      <c r="C1710" s="130" t="s">
        <v>3491</v>
      </c>
      <c r="D1710" s="130" t="s">
        <v>3770</v>
      </c>
    </row>
    <row r="1711" spans="1:4" hidden="1">
      <c r="A1711" s="135"/>
      <c r="B1711" s="137" t="s">
        <v>3771</v>
      </c>
      <c r="C1711" s="130" t="s">
        <v>3491</v>
      </c>
      <c r="D1711" s="130" t="s">
        <v>3772</v>
      </c>
    </row>
    <row r="1712" spans="1:4" hidden="1">
      <c r="A1712" s="135"/>
      <c r="B1712" s="137" t="s">
        <v>3773</v>
      </c>
      <c r="C1712" s="130" t="s">
        <v>3491</v>
      </c>
      <c r="D1712" s="130" t="s">
        <v>3774</v>
      </c>
    </row>
    <row r="1713" spans="1:4" hidden="1">
      <c r="A1713" s="135"/>
      <c r="B1713" s="137" t="s">
        <v>3775</v>
      </c>
      <c r="C1713" s="130" t="s">
        <v>3491</v>
      </c>
      <c r="D1713" s="130" t="s">
        <v>3776</v>
      </c>
    </row>
    <row r="1714" spans="1:4" hidden="1">
      <c r="A1714" s="135"/>
      <c r="B1714" s="137" t="s">
        <v>3777</v>
      </c>
      <c r="C1714" s="130" t="s">
        <v>3491</v>
      </c>
      <c r="D1714" s="130" t="s">
        <v>3778</v>
      </c>
    </row>
    <row r="1715" spans="1:4" hidden="1">
      <c r="A1715" s="135"/>
      <c r="B1715" s="137" t="s">
        <v>3779</v>
      </c>
      <c r="C1715" s="130" t="s">
        <v>3491</v>
      </c>
      <c r="D1715" s="130" t="s">
        <v>3780</v>
      </c>
    </row>
    <row r="1716" spans="1:4" hidden="1">
      <c r="A1716" s="135"/>
      <c r="B1716" s="137" t="s">
        <v>3781</v>
      </c>
      <c r="C1716" s="130" t="s">
        <v>3491</v>
      </c>
      <c r="D1716" s="130" t="s">
        <v>3782</v>
      </c>
    </row>
    <row r="1717" spans="1:4" hidden="1">
      <c r="A1717" s="135"/>
      <c r="B1717" s="137" t="s">
        <v>3783</v>
      </c>
      <c r="C1717" s="130" t="s">
        <v>3491</v>
      </c>
      <c r="D1717" s="130" t="s">
        <v>3784</v>
      </c>
    </row>
    <row r="1718" spans="1:4" hidden="1">
      <c r="A1718" s="135"/>
      <c r="B1718" s="137" t="s">
        <v>3785</v>
      </c>
      <c r="C1718" s="130" t="s">
        <v>3491</v>
      </c>
      <c r="D1718" s="130" t="s">
        <v>3786</v>
      </c>
    </row>
    <row r="1719" spans="1:4" hidden="1">
      <c r="A1719" s="135"/>
      <c r="B1719" s="137" t="s">
        <v>3787</v>
      </c>
      <c r="C1719" s="130" t="s">
        <v>3491</v>
      </c>
      <c r="D1719" s="130" t="s">
        <v>3788</v>
      </c>
    </row>
    <row r="1720" spans="1:4" hidden="1">
      <c r="A1720" s="135"/>
      <c r="B1720" s="137" t="s">
        <v>3789</v>
      </c>
      <c r="C1720" s="130" t="s">
        <v>3491</v>
      </c>
      <c r="D1720" s="130" t="s">
        <v>3790</v>
      </c>
    </row>
    <row r="1721" spans="1:4" hidden="1">
      <c r="A1721" s="135"/>
      <c r="B1721" s="137" t="s">
        <v>3791</v>
      </c>
      <c r="C1721" s="130" t="s">
        <v>3491</v>
      </c>
      <c r="D1721" s="130" t="s">
        <v>3792</v>
      </c>
    </row>
    <row r="1722" spans="1:4" hidden="1">
      <c r="A1722" s="135"/>
      <c r="B1722" s="137" t="s">
        <v>3793</v>
      </c>
      <c r="C1722" s="130" t="s">
        <v>3491</v>
      </c>
      <c r="D1722" s="130" t="s">
        <v>3794</v>
      </c>
    </row>
    <row r="1723" spans="1:4" hidden="1">
      <c r="A1723" s="135"/>
      <c r="B1723" s="137" t="s">
        <v>3795</v>
      </c>
      <c r="C1723" s="130" t="s">
        <v>3491</v>
      </c>
      <c r="D1723" s="130" t="s">
        <v>3796</v>
      </c>
    </row>
    <row r="1724" spans="1:4" hidden="1">
      <c r="A1724" s="135"/>
      <c r="B1724" s="137" t="s">
        <v>3797</v>
      </c>
      <c r="C1724" s="130" t="s">
        <v>3491</v>
      </c>
      <c r="D1724" s="130" t="s">
        <v>3798</v>
      </c>
    </row>
    <row r="1725" spans="1:4" hidden="1">
      <c r="A1725" s="135"/>
      <c r="B1725" s="137" t="s">
        <v>3799</v>
      </c>
      <c r="C1725" s="130" t="s">
        <v>3491</v>
      </c>
      <c r="D1725" s="130" t="s">
        <v>3800</v>
      </c>
    </row>
    <row r="1726" spans="1:4" hidden="1">
      <c r="A1726" s="135"/>
      <c r="B1726" s="137" t="s">
        <v>3801</v>
      </c>
      <c r="C1726" s="130" t="s">
        <v>3802</v>
      </c>
      <c r="D1726" s="130" t="s">
        <v>3802</v>
      </c>
    </row>
    <row r="1727" spans="1:4" hidden="1">
      <c r="A1727" s="135"/>
      <c r="B1727" s="137" t="s">
        <v>3803</v>
      </c>
      <c r="C1727" s="130" t="s">
        <v>3802</v>
      </c>
      <c r="D1727" s="130" t="s">
        <v>3804</v>
      </c>
    </row>
    <row r="1728" spans="1:4" hidden="1">
      <c r="A1728" s="135"/>
      <c r="B1728" s="137" t="s">
        <v>3805</v>
      </c>
      <c r="C1728" s="130" t="s">
        <v>3802</v>
      </c>
      <c r="D1728" s="130" t="s">
        <v>3806</v>
      </c>
    </row>
    <row r="1729" spans="1:4" hidden="1">
      <c r="A1729" s="135"/>
      <c r="B1729" s="137" t="s">
        <v>3807</v>
      </c>
      <c r="C1729" s="130" t="s">
        <v>3802</v>
      </c>
      <c r="D1729" s="130" t="s">
        <v>3808</v>
      </c>
    </row>
    <row r="1730" spans="1:4" hidden="1">
      <c r="A1730" s="135"/>
      <c r="B1730" s="137" t="s">
        <v>3809</v>
      </c>
      <c r="C1730" s="130" t="s">
        <v>3802</v>
      </c>
      <c r="D1730" s="130" t="s">
        <v>3810</v>
      </c>
    </row>
    <row r="1731" spans="1:4" hidden="1">
      <c r="A1731" s="135"/>
      <c r="B1731" s="137" t="s">
        <v>3811</v>
      </c>
      <c r="C1731" s="130" t="s">
        <v>3802</v>
      </c>
      <c r="D1731" s="130" t="s">
        <v>3812</v>
      </c>
    </row>
    <row r="1732" spans="1:4" hidden="1">
      <c r="A1732" s="135"/>
      <c r="B1732" s="137" t="s">
        <v>3813</v>
      </c>
      <c r="C1732" s="130" t="s">
        <v>3802</v>
      </c>
      <c r="D1732" s="130" t="s">
        <v>3814</v>
      </c>
    </row>
    <row r="1733" spans="1:4" hidden="1">
      <c r="A1733" s="135"/>
      <c r="B1733" s="137" t="s">
        <v>3815</v>
      </c>
      <c r="C1733" s="130" t="s">
        <v>3802</v>
      </c>
      <c r="D1733" s="130" t="s">
        <v>3816</v>
      </c>
    </row>
    <row r="1734" spans="1:4" hidden="1">
      <c r="A1734" s="135"/>
      <c r="B1734" s="137" t="s">
        <v>3817</v>
      </c>
      <c r="C1734" s="130" t="s">
        <v>3802</v>
      </c>
      <c r="D1734" s="130" t="s">
        <v>3818</v>
      </c>
    </row>
    <row r="1735" spans="1:4" hidden="1">
      <c r="A1735" s="135"/>
      <c r="B1735" s="137" t="s">
        <v>3819</v>
      </c>
      <c r="C1735" s="130" t="s">
        <v>3802</v>
      </c>
      <c r="D1735" s="130" t="s">
        <v>3820</v>
      </c>
    </row>
    <row r="1736" spans="1:4" hidden="1">
      <c r="A1736" s="135"/>
      <c r="B1736" s="137" t="s">
        <v>3821</v>
      </c>
      <c r="C1736" s="130" t="s">
        <v>3802</v>
      </c>
      <c r="D1736" s="130" t="s">
        <v>3822</v>
      </c>
    </row>
    <row r="1737" spans="1:4" hidden="1">
      <c r="A1737" s="135"/>
      <c r="B1737" s="137" t="s">
        <v>3823</v>
      </c>
      <c r="C1737" s="130" t="s">
        <v>3802</v>
      </c>
      <c r="D1737" s="130" t="s">
        <v>3824</v>
      </c>
    </row>
    <row r="1738" spans="1:4" hidden="1">
      <c r="A1738" s="135"/>
      <c r="B1738" s="137" t="s">
        <v>3825</v>
      </c>
      <c r="C1738" s="130" t="s">
        <v>3802</v>
      </c>
      <c r="D1738" s="130" t="s">
        <v>3826</v>
      </c>
    </row>
    <row r="1739" spans="1:4" hidden="1">
      <c r="A1739" s="135"/>
      <c r="B1739" s="137" t="s">
        <v>3827</v>
      </c>
      <c r="C1739" s="130" t="s">
        <v>3802</v>
      </c>
      <c r="D1739" s="130" t="s">
        <v>3828</v>
      </c>
    </row>
    <row r="1740" spans="1:4" hidden="1">
      <c r="A1740" s="135"/>
      <c r="B1740" s="137" t="s">
        <v>3829</v>
      </c>
      <c r="C1740" s="130" t="s">
        <v>3802</v>
      </c>
      <c r="D1740" s="130" t="s">
        <v>3830</v>
      </c>
    </row>
    <row r="1741" spans="1:4" hidden="1">
      <c r="A1741" s="135"/>
      <c r="B1741" s="137" t="s">
        <v>3831</v>
      </c>
      <c r="C1741" s="130" t="s">
        <v>3802</v>
      </c>
      <c r="D1741" s="130" t="s">
        <v>3832</v>
      </c>
    </row>
    <row r="1742" spans="1:4" hidden="1">
      <c r="A1742" s="135"/>
      <c r="B1742" s="137" t="s">
        <v>3833</v>
      </c>
      <c r="C1742" s="130" t="s">
        <v>3802</v>
      </c>
      <c r="D1742" s="130" t="s">
        <v>3834</v>
      </c>
    </row>
    <row r="1743" spans="1:4" hidden="1">
      <c r="A1743" s="135"/>
      <c r="B1743" s="137" t="s">
        <v>3835</v>
      </c>
      <c r="C1743" s="130" t="s">
        <v>3802</v>
      </c>
      <c r="D1743" s="130" t="s">
        <v>3836</v>
      </c>
    </row>
    <row r="1744" spans="1:4" hidden="1">
      <c r="A1744" s="135"/>
      <c r="B1744" s="137" t="s">
        <v>3837</v>
      </c>
      <c r="C1744" s="130" t="s">
        <v>3802</v>
      </c>
      <c r="D1744" s="130" t="s">
        <v>3838</v>
      </c>
    </row>
    <row r="1745" spans="1:4" hidden="1">
      <c r="A1745" s="135"/>
      <c r="B1745" s="137" t="s">
        <v>3839</v>
      </c>
      <c r="C1745" s="130" t="s">
        <v>3802</v>
      </c>
      <c r="D1745" s="130" t="s">
        <v>3840</v>
      </c>
    </row>
    <row r="1746" spans="1:4" hidden="1">
      <c r="A1746" s="135"/>
      <c r="B1746" s="137" t="s">
        <v>3841</v>
      </c>
      <c r="C1746" s="130" t="s">
        <v>3802</v>
      </c>
      <c r="D1746" s="130" t="s">
        <v>3842</v>
      </c>
    </row>
    <row r="1747" spans="1:4" hidden="1">
      <c r="A1747" s="135"/>
      <c r="B1747" s="137" t="s">
        <v>3843</v>
      </c>
      <c r="C1747" s="130" t="s">
        <v>3802</v>
      </c>
      <c r="D1747" s="130" t="s">
        <v>3844</v>
      </c>
    </row>
    <row r="1748" spans="1:4" hidden="1">
      <c r="A1748" s="135"/>
      <c r="B1748" s="137" t="s">
        <v>3845</v>
      </c>
      <c r="C1748" s="130" t="s">
        <v>3802</v>
      </c>
      <c r="D1748" s="130" t="s">
        <v>3846</v>
      </c>
    </row>
    <row r="1749" spans="1:4" hidden="1">
      <c r="A1749" s="135"/>
      <c r="B1749" s="137" t="s">
        <v>3847</v>
      </c>
      <c r="C1749" s="130" t="s">
        <v>3802</v>
      </c>
      <c r="D1749" s="130" t="s">
        <v>3848</v>
      </c>
    </row>
    <row r="1750" spans="1:4" hidden="1">
      <c r="A1750" s="135"/>
      <c r="B1750" s="137" t="s">
        <v>3849</v>
      </c>
      <c r="C1750" s="130" t="s">
        <v>3802</v>
      </c>
      <c r="D1750" s="130" t="s">
        <v>3850</v>
      </c>
    </row>
    <row r="1751" spans="1:4" hidden="1">
      <c r="A1751" s="135"/>
      <c r="B1751" s="137" t="s">
        <v>3851</v>
      </c>
      <c r="C1751" s="130" t="s">
        <v>3802</v>
      </c>
      <c r="D1751" s="130" t="s">
        <v>3852</v>
      </c>
    </row>
    <row r="1752" spans="1:4" hidden="1">
      <c r="A1752" s="135"/>
      <c r="B1752" s="137" t="s">
        <v>3853</v>
      </c>
      <c r="C1752" s="130" t="s">
        <v>3802</v>
      </c>
      <c r="D1752" s="130" t="s">
        <v>3854</v>
      </c>
    </row>
    <row r="1753" spans="1:4" hidden="1">
      <c r="A1753" s="135"/>
      <c r="B1753" s="137" t="s">
        <v>3855</v>
      </c>
      <c r="C1753" s="130" t="s">
        <v>3802</v>
      </c>
      <c r="D1753" s="130" t="s">
        <v>3856</v>
      </c>
    </row>
    <row r="1754" spans="1:4" hidden="1">
      <c r="A1754" s="135"/>
      <c r="B1754" s="137" t="s">
        <v>3857</v>
      </c>
      <c r="C1754" s="130" t="s">
        <v>3802</v>
      </c>
      <c r="D1754" s="130" t="s">
        <v>3858</v>
      </c>
    </row>
    <row r="1755" spans="1:4" hidden="1">
      <c r="A1755" s="135"/>
      <c r="B1755" s="137" t="s">
        <v>3859</v>
      </c>
      <c r="C1755" s="130" t="s">
        <v>3802</v>
      </c>
      <c r="D1755" s="130" t="s">
        <v>3860</v>
      </c>
    </row>
    <row r="1756" spans="1:4" hidden="1">
      <c r="A1756" s="135"/>
      <c r="B1756" s="137" t="s">
        <v>3861</v>
      </c>
      <c r="C1756" s="130" t="s">
        <v>3802</v>
      </c>
      <c r="D1756" s="130" t="s">
        <v>3862</v>
      </c>
    </row>
    <row r="1757" spans="1:4" hidden="1">
      <c r="A1757" s="135"/>
      <c r="B1757" s="137" t="s">
        <v>3863</v>
      </c>
      <c r="C1757" s="130" t="s">
        <v>3802</v>
      </c>
      <c r="D1757" s="130" t="s">
        <v>3864</v>
      </c>
    </row>
    <row r="1758" spans="1:4" hidden="1">
      <c r="A1758" s="135"/>
      <c r="B1758" s="137" t="s">
        <v>3865</v>
      </c>
      <c r="C1758" s="130" t="s">
        <v>3802</v>
      </c>
      <c r="D1758" s="130" t="s">
        <v>700</v>
      </c>
    </row>
    <row r="1759" spans="1:4" hidden="1">
      <c r="A1759" s="135"/>
      <c r="B1759" s="137" t="s">
        <v>3866</v>
      </c>
      <c r="C1759" s="130" t="s">
        <v>3802</v>
      </c>
      <c r="D1759" s="130" t="s">
        <v>3867</v>
      </c>
    </row>
    <row r="1760" spans="1:4" hidden="1">
      <c r="A1760" s="135"/>
      <c r="B1760" s="137" t="s">
        <v>3868</v>
      </c>
      <c r="C1760" s="130" t="s">
        <v>3802</v>
      </c>
      <c r="D1760" s="130" t="s">
        <v>3869</v>
      </c>
    </row>
    <row r="1761" spans="1:4" hidden="1">
      <c r="A1761" s="135"/>
      <c r="B1761" s="137" t="s">
        <v>3870</v>
      </c>
      <c r="C1761" s="130" t="s">
        <v>3802</v>
      </c>
      <c r="D1761" s="130" t="s">
        <v>3871</v>
      </c>
    </row>
    <row r="1762" spans="1:4" hidden="1">
      <c r="A1762" s="135"/>
      <c r="B1762" s="137" t="s">
        <v>3872</v>
      </c>
      <c r="C1762" s="130" t="s">
        <v>3802</v>
      </c>
      <c r="D1762" s="130" t="s">
        <v>3873</v>
      </c>
    </row>
    <row r="1763" spans="1:4" hidden="1">
      <c r="A1763" s="135"/>
      <c r="B1763" s="137" t="s">
        <v>3874</v>
      </c>
      <c r="C1763" s="130" t="s">
        <v>3802</v>
      </c>
      <c r="D1763" s="130" t="s">
        <v>3875</v>
      </c>
    </row>
    <row r="1764" spans="1:4" hidden="1">
      <c r="A1764" s="135"/>
      <c r="B1764" s="137" t="s">
        <v>3876</v>
      </c>
      <c r="C1764" s="130" t="s">
        <v>3802</v>
      </c>
      <c r="D1764" s="130" t="s">
        <v>3877</v>
      </c>
    </row>
    <row r="1765" spans="1:4" hidden="1">
      <c r="A1765" s="135"/>
      <c r="B1765" s="137" t="s">
        <v>3878</v>
      </c>
      <c r="C1765" s="130" t="s">
        <v>3802</v>
      </c>
      <c r="D1765" s="130" t="s">
        <v>3879</v>
      </c>
    </row>
    <row r="1766" spans="1:4" hidden="1">
      <c r="A1766" s="135"/>
      <c r="B1766" s="137" t="s">
        <v>3880</v>
      </c>
      <c r="C1766" s="130" t="s">
        <v>3802</v>
      </c>
      <c r="D1766" s="130" t="s">
        <v>3881</v>
      </c>
    </row>
    <row r="1767" spans="1:4" hidden="1">
      <c r="A1767" s="135"/>
      <c r="B1767" s="137" t="s">
        <v>3882</v>
      </c>
      <c r="C1767" s="130" t="s">
        <v>3802</v>
      </c>
      <c r="D1767" s="130" t="s">
        <v>3883</v>
      </c>
    </row>
    <row r="1768" spans="1:4" hidden="1">
      <c r="A1768" s="135"/>
      <c r="B1768" s="137" t="s">
        <v>3884</v>
      </c>
      <c r="C1768" s="130" t="s">
        <v>3802</v>
      </c>
      <c r="D1768" s="130" t="s">
        <v>3885</v>
      </c>
    </row>
    <row r="1769" spans="1:4" hidden="1">
      <c r="A1769" s="135"/>
      <c r="B1769" s="137" t="s">
        <v>3886</v>
      </c>
      <c r="C1769" s="130" t="s">
        <v>3802</v>
      </c>
      <c r="D1769" s="130" t="s">
        <v>3887</v>
      </c>
    </row>
    <row r="1770" spans="1:4" hidden="1">
      <c r="A1770" s="135"/>
      <c r="B1770" s="137" t="s">
        <v>3888</v>
      </c>
      <c r="C1770" s="130" t="s">
        <v>3802</v>
      </c>
      <c r="D1770" s="130" t="s">
        <v>3889</v>
      </c>
    </row>
    <row r="1771" spans="1:4" hidden="1">
      <c r="A1771" s="135"/>
      <c r="B1771" s="137" t="s">
        <v>3890</v>
      </c>
      <c r="C1771" s="130" t="s">
        <v>3802</v>
      </c>
      <c r="D1771" s="130" t="s">
        <v>3891</v>
      </c>
    </row>
    <row r="1772" spans="1:4" hidden="1">
      <c r="A1772" s="135"/>
      <c r="B1772" s="137" t="s">
        <v>3892</v>
      </c>
      <c r="C1772" s="130" t="s">
        <v>3802</v>
      </c>
      <c r="D1772" s="130" t="s">
        <v>3893</v>
      </c>
    </row>
    <row r="1773" spans="1:4" hidden="1">
      <c r="A1773" s="135"/>
      <c r="B1773" s="137" t="s">
        <v>3894</v>
      </c>
      <c r="C1773" s="130" t="s">
        <v>3802</v>
      </c>
      <c r="D1773" s="130" t="s">
        <v>3895</v>
      </c>
    </row>
    <row r="1774" spans="1:4" hidden="1">
      <c r="A1774" s="135"/>
      <c r="B1774" s="137" t="s">
        <v>3896</v>
      </c>
      <c r="C1774" s="130" t="s">
        <v>3802</v>
      </c>
      <c r="D1774" s="130" t="s">
        <v>3897</v>
      </c>
    </row>
    <row r="1775" spans="1:4" hidden="1">
      <c r="A1775" s="135"/>
      <c r="B1775" s="137" t="s">
        <v>3898</v>
      </c>
      <c r="C1775" s="130" t="s">
        <v>3802</v>
      </c>
      <c r="D1775" s="130" t="s">
        <v>3899</v>
      </c>
    </row>
    <row r="1776" spans="1:4" hidden="1">
      <c r="A1776" s="135"/>
      <c r="B1776" s="137" t="s">
        <v>3900</v>
      </c>
      <c r="C1776" s="130" t="s">
        <v>3802</v>
      </c>
      <c r="D1776" s="130" t="s">
        <v>3901</v>
      </c>
    </row>
    <row r="1777" spans="1:4" hidden="1">
      <c r="A1777" s="135"/>
      <c r="B1777" s="137" t="s">
        <v>3902</v>
      </c>
      <c r="C1777" s="130" t="s">
        <v>3802</v>
      </c>
      <c r="D1777" s="130" t="s">
        <v>3903</v>
      </c>
    </row>
    <row r="1778" spans="1:4" hidden="1">
      <c r="A1778" s="135"/>
      <c r="B1778" s="137" t="s">
        <v>3904</v>
      </c>
      <c r="C1778" s="130" t="s">
        <v>3802</v>
      </c>
      <c r="D1778" s="130" t="s">
        <v>3905</v>
      </c>
    </row>
    <row r="1779" spans="1:4" hidden="1">
      <c r="A1779" s="135"/>
      <c r="B1779" s="137" t="s">
        <v>3906</v>
      </c>
      <c r="C1779" s="130" t="s">
        <v>3802</v>
      </c>
      <c r="D1779" s="130" t="s">
        <v>3907</v>
      </c>
    </row>
    <row r="1780" spans="1:4" hidden="1">
      <c r="A1780" s="135"/>
      <c r="B1780" s="137" t="s">
        <v>3908</v>
      </c>
      <c r="C1780" s="130" t="s">
        <v>3802</v>
      </c>
      <c r="D1780" s="130" t="s">
        <v>3909</v>
      </c>
    </row>
    <row r="1781" spans="1:4" hidden="1">
      <c r="A1781" s="135"/>
      <c r="B1781" s="137" t="s">
        <v>3910</v>
      </c>
      <c r="C1781" s="130" t="s">
        <v>3802</v>
      </c>
      <c r="D1781" s="130" t="s">
        <v>3911</v>
      </c>
    </row>
    <row r="1782" spans="1:4" hidden="1">
      <c r="A1782" s="135"/>
      <c r="B1782" s="137" t="s">
        <v>3912</v>
      </c>
      <c r="C1782" s="130" t="s">
        <v>3802</v>
      </c>
      <c r="D1782" s="130" t="s">
        <v>3913</v>
      </c>
    </row>
    <row r="1783" spans="1:4" hidden="1">
      <c r="A1783" s="135"/>
      <c r="B1783" s="137" t="s">
        <v>3914</v>
      </c>
      <c r="C1783" s="130" t="s">
        <v>3802</v>
      </c>
      <c r="D1783" s="130" t="s">
        <v>3915</v>
      </c>
    </row>
    <row r="1784" spans="1:4" hidden="1">
      <c r="A1784" s="135"/>
      <c r="B1784" s="137" t="s">
        <v>3916</v>
      </c>
      <c r="C1784" s="130" t="s">
        <v>3802</v>
      </c>
      <c r="D1784" s="130" t="s">
        <v>3917</v>
      </c>
    </row>
    <row r="1785" spans="1:4" hidden="1">
      <c r="A1785" s="135"/>
      <c r="B1785" s="137" t="s">
        <v>3918</v>
      </c>
      <c r="C1785" s="130" t="s">
        <v>3802</v>
      </c>
      <c r="D1785" s="130" t="s">
        <v>3919</v>
      </c>
    </row>
    <row r="1786" spans="1:4" hidden="1">
      <c r="A1786" s="135"/>
      <c r="B1786" s="137" t="s">
        <v>3920</v>
      </c>
      <c r="C1786" s="130" t="s">
        <v>3802</v>
      </c>
      <c r="D1786" s="130" t="s">
        <v>3921</v>
      </c>
    </row>
    <row r="1787" spans="1:4" hidden="1">
      <c r="A1787" s="135"/>
      <c r="B1787" s="137" t="s">
        <v>3922</v>
      </c>
      <c r="C1787" s="130" t="s">
        <v>3802</v>
      </c>
      <c r="D1787" s="130" t="s">
        <v>3923</v>
      </c>
    </row>
    <row r="1788" spans="1:4" hidden="1">
      <c r="A1788" s="135"/>
      <c r="B1788" s="137" t="s">
        <v>3924</v>
      </c>
      <c r="C1788" s="130" t="s">
        <v>3802</v>
      </c>
      <c r="D1788" s="130" t="s">
        <v>3925</v>
      </c>
    </row>
    <row r="1789" spans="1:4" hidden="1">
      <c r="A1789" s="135"/>
      <c r="B1789" s="137" t="s">
        <v>3926</v>
      </c>
      <c r="C1789" s="130" t="s">
        <v>3802</v>
      </c>
      <c r="D1789" s="130" t="s">
        <v>3927</v>
      </c>
    </row>
    <row r="1790" spans="1:4" hidden="1">
      <c r="A1790" s="135"/>
      <c r="B1790" s="137" t="s">
        <v>3928</v>
      </c>
      <c r="C1790" s="130" t="s">
        <v>3802</v>
      </c>
      <c r="D1790" s="130" t="s">
        <v>3929</v>
      </c>
    </row>
    <row r="1791" spans="1:4" hidden="1">
      <c r="A1791" s="135"/>
      <c r="B1791" s="137" t="s">
        <v>3930</v>
      </c>
      <c r="C1791" s="130" t="s">
        <v>3802</v>
      </c>
      <c r="D1791" s="130" t="s">
        <v>3931</v>
      </c>
    </row>
    <row r="1792" spans="1:4" hidden="1">
      <c r="A1792" s="135"/>
      <c r="B1792" s="137" t="s">
        <v>3932</v>
      </c>
      <c r="C1792" s="130" t="s">
        <v>3802</v>
      </c>
      <c r="D1792" s="130" t="s">
        <v>3933</v>
      </c>
    </row>
    <row r="1793" spans="1:4" hidden="1">
      <c r="A1793" s="135"/>
      <c r="B1793" s="137" t="s">
        <v>3934</v>
      </c>
      <c r="C1793" s="130" t="s">
        <v>3802</v>
      </c>
      <c r="D1793" s="130" t="s">
        <v>3935</v>
      </c>
    </row>
    <row r="1794" spans="1:4" hidden="1">
      <c r="A1794" s="135"/>
      <c r="B1794" s="137" t="s">
        <v>3936</v>
      </c>
      <c r="C1794" s="130" t="s">
        <v>3802</v>
      </c>
      <c r="D1794" s="130" t="s">
        <v>3937</v>
      </c>
    </row>
    <row r="1795" spans="1:4" hidden="1">
      <c r="A1795" s="135"/>
      <c r="B1795" s="137" t="s">
        <v>3938</v>
      </c>
      <c r="C1795" s="130" t="s">
        <v>3802</v>
      </c>
      <c r="D1795" s="130" t="s">
        <v>3939</v>
      </c>
    </row>
    <row r="1796" spans="1:4" hidden="1">
      <c r="A1796" s="135"/>
      <c r="B1796" s="137" t="s">
        <v>3940</v>
      </c>
      <c r="C1796" s="130" t="s">
        <v>3802</v>
      </c>
      <c r="D1796" s="130" t="s">
        <v>3941</v>
      </c>
    </row>
    <row r="1797" spans="1:4" hidden="1">
      <c r="A1797" s="135"/>
      <c r="B1797" s="137" t="s">
        <v>3942</v>
      </c>
      <c r="C1797" s="130" t="s">
        <v>3802</v>
      </c>
      <c r="D1797" s="130" t="s">
        <v>3943</v>
      </c>
    </row>
    <row r="1798" spans="1:4" hidden="1">
      <c r="A1798" s="135"/>
      <c r="B1798" s="137" t="s">
        <v>3944</v>
      </c>
      <c r="C1798" s="130" t="s">
        <v>3802</v>
      </c>
      <c r="D1798" s="130" t="s">
        <v>3945</v>
      </c>
    </row>
    <row r="1799" spans="1:4" hidden="1">
      <c r="A1799" s="135"/>
      <c r="B1799" s="137" t="s">
        <v>3944</v>
      </c>
      <c r="C1799" s="130" t="s">
        <v>3802</v>
      </c>
      <c r="D1799" s="130" t="s">
        <v>3946</v>
      </c>
    </row>
    <row r="1800" spans="1:4" hidden="1">
      <c r="A1800" s="135"/>
      <c r="B1800" s="137" t="s">
        <v>3947</v>
      </c>
      <c r="C1800" s="130" t="s">
        <v>3802</v>
      </c>
      <c r="D1800" s="130" t="s">
        <v>3948</v>
      </c>
    </row>
    <row r="1801" spans="1:4" hidden="1">
      <c r="A1801" s="135"/>
      <c r="B1801" s="137" t="s">
        <v>3949</v>
      </c>
      <c r="C1801" s="130" t="s">
        <v>3802</v>
      </c>
      <c r="D1801" s="130" t="s">
        <v>3950</v>
      </c>
    </row>
    <row r="1802" spans="1:4" hidden="1">
      <c r="A1802" s="135"/>
      <c r="B1802" s="137" t="s">
        <v>3951</v>
      </c>
      <c r="C1802" s="130" t="s">
        <v>3802</v>
      </c>
      <c r="D1802" s="130" t="s">
        <v>3952</v>
      </c>
    </row>
    <row r="1803" spans="1:4" hidden="1">
      <c r="A1803" s="135"/>
      <c r="B1803" s="137" t="s">
        <v>3953</v>
      </c>
      <c r="C1803" s="130" t="s">
        <v>3802</v>
      </c>
      <c r="D1803" s="130" t="s">
        <v>3954</v>
      </c>
    </row>
    <row r="1804" spans="1:4" hidden="1">
      <c r="A1804" s="135"/>
      <c r="B1804" s="137" t="s">
        <v>3955</v>
      </c>
      <c r="C1804" s="130" t="s">
        <v>3802</v>
      </c>
      <c r="D1804" s="130" t="s">
        <v>3956</v>
      </c>
    </row>
    <row r="1805" spans="1:4" hidden="1">
      <c r="A1805" s="135"/>
      <c r="B1805" s="137" t="s">
        <v>3957</v>
      </c>
      <c r="C1805" s="130" t="s">
        <v>3802</v>
      </c>
      <c r="D1805" s="130" t="s">
        <v>3958</v>
      </c>
    </row>
    <row r="1806" spans="1:4" hidden="1">
      <c r="A1806" s="135"/>
      <c r="B1806" s="137" t="s">
        <v>3959</v>
      </c>
      <c r="C1806" s="130" t="s">
        <v>3802</v>
      </c>
      <c r="D1806" s="130" t="s">
        <v>3960</v>
      </c>
    </row>
    <row r="1807" spans="1:4" hidden="1">
      <c r="A1807" s="135"/>
      <c r="B1807" s="137" t="s">
        <v>3961</v>
      </c>
      <c r="C1807" s="130" t="s">
        <v>3802</v>
      </c>
      <c r="D1807" s="130" t="s">
        <v>3962</v>
      </c>
    </row>
    <row r="1808" spans="1:4" hidden="1">
      <c r="A1808" s="135"/>
      <c r="B1808" s="137" t="s">
        <v>3963</v>
      </c>
      <c r="C1808" s="130" t="s">
        <v>3802</v>
      </c>
      <c r="D1808" s="130" t="s">
        <v>3964</v>
      </c>
    </row>
    <row r="1809" spans="1:4" hidden="1">
      <c r="A1809" s="135"/>
      <c r="B1809" s="137" t="s">
        <v>3965</v>
      </c>
      <c r="C1809" s="130" t="s">
        <v>3802</v>
      </c>
      <c r="D1809" s="130" t="s">
        <v>3966</v>
      </c>
    </row>
    <row r="1810" spans="1:4" hidden="1">
      <c r="A1810" s="135"/>
      <c r="B1810" s="137" t="s">
        <v>3967</v>
      </c>
      <c r="C1810" s="130" t="s">
        <v>3802</v>
      </c>
      <c r="D1810" s="130" t="s">
        <v>3968</v>
      </c>
    </row>
    <row r="1811" spans="1:4" hidden="1">
      <c r="A1811" s="135"/>
      <c r="B1811" s="137" t="s">
        <v>3969</v>
      </c>
      <c r="C1811" s="130" t="s">
        <v>3802</v>
      </c>
      <c r="D1811" s="130" t="s">
        <v>3970</v>
      </c>
    </row>
    <row r="1812" spans="1:4" hidden="1">
      <c r="A1812" s="135"/>
      <c r="B1812" s="137" t="s">
        <v>3971</v>
      </c>
      <c r="C1812" s="130" t="s">
        <v>3802</v>
      </c>
      <c r="D1812" s="130" t="s">
        <v>3972</v>
      </c>
    </row>
    <row r="1813" spans="1:4" hidden="1">
      <c r="A1813" s="135"/>
      <c r="B1813" s="137" t="s">
        <v>3971</v>
      </c>
      <c r="C1813" s="130" t="s">
        <v>3802</v>
      </c>
      <c r="D1813" s="130" t="s">
        <v>3973</v>
      </c>
    </row>
    <row r="1814" spans="1:4" hidden="1">
      <c r="A1814" s="135"/>
      <c r="B1814" s="137" t="s">
        <v>3974</v>
      </c>
      <c r="C1814" s="130" t="s">
        <v>3802</v>
      </c>
      <c r="D1814" s="130" t="s">
        <v>3975</v>
      </c>
    </row>
    <row r="1815" spans="1:4" hidden="1">
      <c r="A1815" s="135"/>
      <c r="B1815" s="137" t="s">
        <v>3976</v>
      </c>
      <c r="C1815" s="130" t="s">
        <v>3802</v>
      </c>
      <c r="D1815" s="130" t="s">
        <v>3977</v>
      </c>
    </row>
    <row r="1816" spans="1:4" hidden="1">
      <c r="A1816" s="135"/>
      <c r="B1816" s="137" t="s">
        <v>3978</v>
      </c>
      <c r="C1816" s="130" t="s">
        <v>3802</v>
      </c>
      <c r="D1816" s="130" t="s">
        <v>3979</v>
      </c>
    </row>
    <row r="1817" spans="1:4" hidden="1">
      <c r="A1817" s="135"/>
      <c r="B1817" s="137" t="s">
        <v>3978</v>
      </c>
      <c r="C1817" s="130" t="s">
        <v>3802</v>
      </c>
      <c r="D1817" s="130" t="s">
        <v>3980</v>
      </c>
    </row>
    <row r="1818" spans="1:4" hidden="1">
      <c r="A1818" s="135"/>
      <c r="B1818" s="137" t="s">
        <v>3981</v>
      </c>
      <c r="C1818" s="130" t="s">
        <v>3982</v>
      </c>
      <c r="D1818" s="130" t="s">
        <v>3982</v>
      </c>
    </row>
    <row r="1819" spans="1:4" hidden="1">
      <c r="A1819" s="135"/>
      <c r="B1819" s="137" t="s">
        <v>3983</v>
      </c>
      <c r="C1819" s="130" t="s">
        <v>3982</v>
      </c>
      <c r="D1819" s="130" t="s">
        <v>3984</v>
      </c>
    </row>
    <row r="1820" spans="1:4" hidden="1">
      <c r="A1820" s="135"/>
      <c r="B1820" s="137" t="s">
        <v>3985</v>
      </c>
      <c r="C1820" s="130" t="s">
        <v>3982</v>
      </c>
      <c r="D1820" s="130" t="s">
        <v>3986</v>
      </c>
    </row>
    <row r="1821" spans="1:4" hidden="1">
      <c r="A1821" s="135"/>
      <c r="B1821" s="137" t="s">
        <v>3987</v>
      </c>
      <c r="C1821" s="130" t="s">
        <v>3982</v>
      </c>
      <c r="D1821" s="130" t="s">
        <v>3988</v>
      </c>
    </row>
    <row r="1822" spans="1:4" hidden="1">
      <c r="A1822" s="135"/>
      <c r="B1822" s="137" t="s">
        <v>3989</v>
      </c>
      <c r="C1822" s="130" t="s">
        <v>3982</v>
      </c>
      <c r="D1822" s="130" t="s">
        <v>3990</v>
      </c>
    </row>
    <row r="1823" spans="1:4" hidden="1">
      <c r="A1823" s="135"/>
      <c r="B1823" s="137" t="s">
        <v>3991</v>
      </c>
      <c r="C1823" s="130" t="s">
        <v>3982</v>
      </c>
      <c r="D1823" s="130" t="s">
        <v>3992</v>
      </c>
    </row>
    <row r="1824" spans="1:4" hidden="1">
      <c r="A1824" s="135"/>
      <c r="B1824" s="137" t="s">
        <v>3993</v>
      </c>
      <c r="C1824" s="130" t="s">
        <v>3982</v>
      </c>
      <c r="D1824" s="130" t="s">
        <v>3994</v>
      </c>
    </row>
    <row r="1825" spans="1:4" hidden="1">
      <c r="A1825" s="135"/>
      <c r="B1825" s="137" t="s">
        <v>3995</v>
      </c>
      <c r="C1825" s="130" t="s">
        <v>3982</v>
      </c>
      <c r="D1825" s="130" t="s">
        <v>3996</v>
      </c>
    </row>
    <row r="1826" spans="1:4" hidden="1">
      <c r="A1826" s="135"/>
      <c r="B1826" s="137" t="s">
        <v>3997</v>
      </c>
      <c r="C1826" s="130" t="s">
        <v>3982</v>
      </c>
      <c r="D1826" s="130" t="s">
        <v>3998</v>
      </c>
    </row>
    <row r="1827" spans="1:4" hidden="1">
      <c r="A1827" s="135"/>
      <c r="B1827" s="137" t="s">
        <v>3999</v>
      </c>
      <c r="C1827" s="130" t="s">
        <v>3982</v>
      </c>
      <c r="D1827" s="130" t="s">
        <v>4000</v>
      </c>
    </row>
    <row r="1828" spans="1:4" hidden="1">
      <c r="A1828" s="135"/>
      <c r="B1828" s="137" t="s">
        <v>4001</v>
      </c>
      <c r="C1828" s="130" t="s">
        <v>3982</v>
      </c>
      <c r="D1828" s="130" t="s">
        <v>4002</v>
      </c>
    </row>
    <row r="1829" spans="1:4" hidden="1">
      <c r="A1829" s="135"/>
      <c r="B1829" s="137" t="s">
        <v>4003</v>
      </c>
      <c r="C1829" s="130" t="s">
        <v>3982</v>
      </c>
      <c r="D1829" s="130" t="s">
        <v>4004</v>
      </c>
    </row>
    <row r="1830" spans="1:4" hidden="1">
      <c r="A1830" s="135"/>
      <c r="B1830" s="137" t="s">
        <v>4005</v>
      </c>
      <c r="C1830" s="130" t="s">
        <v>3982</v>
      </c>
      <c r="D1830" s="130" t="s">
        <v>4006</v>
      </c>
    </row>
    <row r="1831" spans="1:4" hidden="1">
      <c r="A1831" s="135"/>
      <c r="B1831" s="137" t="s">
        <v>4007</v>
      </c>
      <c r="C1831" s="130" t="s">
        <v>3982</v>
      </c>
      <c r="D1831" s="130" t="s">
        <v>4008</v>
      </c>
    </row>
    <row r="1832" spans="1:4" hidden="1">
      <c r="A1832" s="135"/>
      <c r="B1832" s="137" t="s">
        <v>4009</v>
      </c>
      <c r="C1832" s="130" t="s">
        <v>3982</v>
      </c>
      <c r="D1832" s="130" t="s">
        <v>4010</v>
      </c>
    </row>
    <row r="1833" spans="1:4" hidden="1">
      <c r="A1833" s="135"/>
      <c r="B1833" s="137" t="s">
        <v>4011</v>
      </c>
      <c r="C1833" s="130" t="s">
        <v>3982</v>
      </c>
      <c r="D1833" s="130" t="s">
        <v>4012</v>
      </c>
    </row>
    <row r="1834" spans="1:4" hidden="1">
      <c r="A1834" s="135"/>
      <c r="B1834" s="137" t="s">
        <v>4013</v>
      </c>
      <c r="C1834" s="130" t="s">
        <v>3982</v>
      </c>
      <c r="D1834" s="130" t="s">
        <v>4014</v>
      </c>
    </row>
    <row r="1835" spans="1:4" hidden="1">
      <c r="A1835" s="135"/>
      <c r="B1835" s="137" t="s">
        <v>4015</v>
      </c>
      <c r="C1835" s="130" t="s">
        <v>3982</v>
      </c>
      <c r="D1835" s="130" t="s">
        <v>4016</v>
      </c>
    </row>
    <row r="1836" spans="1:4" hidden="1">
      <c r="A1836" s="135"/>
      <c r="B1836" s="137" t="s">
        <v>4017</v>
      </c>
      <c r="C1836" s="130" t="s">
        <v>3982</v>
      </c>
      <c r="D1836" s="130" t="s">
        <v>4018</v>
      </c>
    </row>
    <row r="1837" spans="1:4" hidden="1">
      <c r="A1837" s="135"/>
      <c r="B1837" s="137" t="s">
        <v>4019</v>
      </c>
      <c r="C1837" s="130" t="s">
        <v>3982</v>
      </c>
      <c r="D1837" s="130" t="s">
        <v>4020</v>
      </c>
    </row>
    <row r="1838" spans="1:4" hidden="1">
      <c r="A1838" s="135"/>
      <c r="B1838" s="137" t="s">
        <v>4021</v>
      </c>
      <c r="C1838" s="130" t="s">
        <v>3982</v>
      </c>
      <c r="D1838" s="130" t="s">
        <v>4022</v>
      </c>
    </row>
    <row r="1839" spans="1:4" hidden="1">
      <c r="A1839" s="135"/>
      <c r="B1839" s="137" t="s">
        <v>4023</v>
      </c>
      <c r="C1839" s="130" t="s">
        <v>3982</v>
      </c>
      <c r="D1839" s="130" t="s">
        <v>4024</v>
      </c>
    </row>
    <row r="1840" spans="1:4" hidden="1">
      <c r="A1840" s="135"/>
      <c r="B1840" s="137" t="s">
        <v>4025</v>
      </c>
      <c r="C1840" s="130" t="s">
        <v>3982</v>
      </c>
      <c r="D1840" s="130" t="s">
        <v>4026</v>
      </c>
    </row>
    <row r="1841" spans="1:4" hidden="1">
      <c r="A1841" s="135"/>
      <c r="B1841" s="137" t="s">
        <v>4027</v>
      </c>
      <c r="C1841" s="130" t="s">
        <v>3982</v>
      </c>
      <c r="D1841" s="130" t="s">
        <v>4028</v>
      </c>
    </row>
    <row r="1842" spans="1:4" hidden="1">
      <c r="A1842" s="135"/>
      <c r="B1842" s="137" t="s">
        <v>4029</v>
      </c>
      <c r="C1842" s="130" t="s">
        <v>3982</v>
      </c>
      <c r="D1842" s="130" t="s">
        <v>4030</v>
      </c>
    </row>
    <row r="1843" spans="1:4" hidden="1">
      <c r="A1843" s="135"/>
      <c r="B1843" s="137" t="s">
        <v>4031</v>
      </c>
      <c r="C1843" s="130" t="s">
        <v>3982</v>
      </c>
      <c r="D1843" s="130" t="s">
        <v>4032</v>
      </c>
    </row>
    <row r="1844" spans="1:4" hidden="1">
      <c r="A1844" s="135"/>
      <c r="B1844" s="137" t="s">
        <v>4033</v>
      </c>
      <c r="C1844" s="130" t="s">
        <v>3982</v>
      </c>
      <c r="D1844" s="130" t="s">
        <v>4034</v>
      </c>
    </row>
    <row r="1845" spans="1:4" hidden="1">
      <c r="A1845" s="135"/>
      <c r="B1845" s="137" t="s">
        <v>4035</v>
      </c>
      <c r="C1845" s="130" t="s">
        <v>3982</v>
      </c>
      <c r="D1845" s="130" t="s">
        <v>4036</v>
      </c>
    </row>
    <row r="1846" spans="1:4" hidden="1">
      <c r="A1846" s="135"/>
      <c r="B1846" s="137" t="s">
        <v>4037</v>
      </c>
      <c r="C1846" s="130" t="s">
        <v>3982</v>
      </c>
      <c r="D1846" s="130" t="s">
        <v>4038</v>
      </c>
    </row>
    <row r="1847" spans="1:4" hidden="1">
      <c r="A1847" s="135"/>
      <c r="B1847" s="137" t="s">
        <v>4039</v>
      </c>
      <c r="C1847" s="130" t="s">
        <v>3982</v>
      </c>
      <c r="D1847" s="130" t="s">
        <v>4040</v>
      </c>
    </row>
    <row r="1848" spans="1:4" hidden="1">
      <c r="A1848" s="135"/>
      <c r="B1848" s="137" t="s">
        <v>4041</v>
      </c>
      <c r="C1848" s="130" t="s">
        <v>3982</v>
      </c>
      <c r="D1848" s="130" t="s">
        <v>686</v>
      </c>
    </row>
    <row r="1849" spans="1:4" hidden="1">
      <c r="A1849" s="135"/>
      <c r="B1849" s="137" t="s">
        <v>4042</v>
      </c>
      <c r="C1849" s="130" t="s">
        <v>3982</v>
      </c>
      <c r="D1849" s="130" t="s">
        <v>4043</v>
      </c>
    </row>
    <row r="1850" spans="1:4" hidden="1">
      <c r="A1850" s="135"/>
      <c r="B1850" s="137" t="s">
        <v>4044</v>
      </c>
      <c r="C1850" s="130" t="s">
        <v>3982</v>
      </c>
      <c r="D1850" s="130" t="s">
        <v>4045</v>
      </c>
    </row>
    <row r="1851" spans="1:4" hidden="1">
      <c r="A1851" s="135"/>
      <c r="B1851" s="137" t="s">
        <v>4046</v>
      </c>
      <c r="C1851" s="130" t="s">
        <v>3982</v>
      </c>
      <c r="D1851" s="130" t="s">
        <v>4047</v>
      </c>
    </row>
    <row r="1852" spans="1:4" hidden="1">
      <c r="A1852" s="135"/>
      <c r="B1852" s="137" t="s">
        <v>4048</v>
      </c>
      <c r="C1852" s="130" t="s">
        <v>3982</v>
      </c>
      <c r="D1852" s="130" t="s">
        <v>4049</v>
      </c>
    </row>
    <row r="1853" spans="1:4" hidden="1">
      <c r="A1853" s="135"/>
      <c r="B1853" s="137" t="s">
        <v>4050</v>
      </c>
      <c r="C1853" s="130" t="s">
        <v>3982</v>
      </c>
      <c r="D1853" s="130" t="s">
        <v>462</v>
      </c>
    </row>
    <row r="1854" spans="1:4" hidden="1">
      <c r="A1854" s="135"/>
      <c r="B1854" s="137" t="s">
        <v>4051</v>
      </c>
      <c r="C1854" s="130" t="s">
        <v>3982</v>
      </c>
      <c r="D1854" s="130" t="s">
        <v>4052</v>
      </c>
    </row>
    <row r="1855" spans="1:4" hidden="1">
      <c r="A1855" s="135"/>
      <c r="B1855" s="137" t="s">
        <v>4053</v>
      </c>
      <c r="C1855" s="130" t="s">
        <v>3982</v>
      </c>
      <c r="D1855" s="130" t="s">
        <v>4054</v>
      </c>
    </row>
    <row r="1856" spans="1:4" hidden="1">
      <c r="A1856" s="135"/>
      <c r="B1856" s="137" t="s">
        <v>4055</v>
      </c>
      <c r="C1856" s="130" t="s">
        <v>3982</v>
      </c>
      <c r="D1856" s="130" t="s">
        <v>4056</v>
      </c>
    </row>
    <row r="1857" spans="1:4" hidden="1">
      <c r="A1857" s="135"/>
      <c r="B1857" s="137" t="s">
        <v>4057</v>
      </c>
      <c r="C1857" s="130" t="s">
        <v>3982</v>
      </c>
      <c r="D1857" s="130" t="s">
        <v>4058</v>
      </c>
    </row>
    <row r="1858" spans="1:4" hidden="1">
      <c r="A1858" s="135"/>
      <c r="B1858" s="137" t="s">
        <v>4059</v>
      </c>
      <c r="C1858" s="130" t="s">
        <v>3982</v>
      </c>
      <c r="D1858" s="130" t="s">
        <v>4060</v>
      </c>
    </row>
    <row r="1859" spans="1:4" hidden="1">
      <c r="A1859" s="135"/>
      <c r="B1859" s="137" t="s">
        <v>4061</v>
      </c>
      <c r="C1859" s="130" t="s">
        <v>3982</v>
      </c>
      <c r="D1859" s="130" t="s">
        <v>4062</v>
      </c>
    </row>
    <row r="1860" spans="1:4" hidden="1">
      <c r="A1860" s="135"/>
      <c r="B1860" s="137" t="s">
        <v>4063</v>
      </c>
      <c r="C1860" s="130" t="s">
        <v>3982</v>
      </c>
      <c r="D1860" s="130" t="s">
        <v>4064</v>
      </c>
    </row>
    <row r="1861" spans="1:4" hidden="1">
      <c r="A1861" s="135"/>
      <c r="B1861" s="137" t="s">
        <v>4065</v>
      </c>
      <c r="C1861" s="130" t="s">
        <v>3982</v>
      </c>
      <c r="D1861" s="130" t="s">
        <v>4066</v>
      </c>
    </row>
    <row r="1862" spans="1:4" hidden="1">
      <c r="A1862" s="135"/>
      <c r="B1862" s="137" t="s">
        <v>4067</v>
      </c>
      <c r="C1862" s="130" t="s">
        <v>3982</v>
      </c>
      <c r="D1862" s="130" t="s">
        <v>4068</v>
      </c>
    </row>
    <row r="1863" spans="1:4" hidden="1">
      <c r="A1863" s="135"/>
      <c r="B1863" s="137" t="s">
        <v>4069</v>
      </c>
      <c r="C1863" s="130" t="s">
        <v>3982</v>
      </c>
      <c r="D1863" s="130" t="s">
        <v>4070</v>
      </c>
    </row>
    <row r="1864" spans="1:4" hidden="1">
      <c r="A1864" s="135"/>
      <c r="B1864" s="137" t="s">
        <v>4071</v>
      </c>
      <c r="C1864" s="130" t="s">
        <v>3982</v>
      </c>
      <c r="D1864" s="130" t="s">
        <v>4072</v>
      </c>
    </row>
    <row r="1865" spans="1:4" hidden="1">
      <c r="A1865" s="135"/>
      <c r="B1865" s="137" t="s">
        <v>4073</v>
      </c>
      <c r="C1865" s="130" t="s">
        <v>3982</v>
      </c>
      <c r="D1865" s="130" t="s">
        <v>4074</v>
      </c>
    </row>
    <row r="1866" spans="1:4" hidden="1">
      <c r="A1866" s="135"/>
      <c r="B1866" s="137" t="s">
        <v>4075</v>
      </c>
      <c r="C1866" s="130" t="s">
        <v>3982</v>
      </c>
      <c r="D1866" s="130" t="s">
        <v>4076</v>
      </c>
    </row>
    <row r="1867" spans="1:4" hidden="1">
      <c r="A1867" s="135"/>
      <c r="B1867" s="137" t="s">
        <v>4077</v>
      </c>
      <c r="C1867" s="130" t="s">
        <v>3982</v>
      </c>
      <c r="D1867" s="130" t="s">
        <v>4078</v>
      </c>
    </row>
    <row r="1868" spans="1:4" hidden="1">
      <c r="A1868" s="135"/>
      <c r="B1868" s="137" t="s">
        <v>4079</v>
      </c>
      <c r="C1868" s="130" t="s">
        <v>3982</v>
      </c>
      <c r="D1868" s="130" t="s">
        <v>4080</v>
      </c>
    </row>
    <row r="1869" spans="1:4" hidden="1">
      <c r="A1869" s="135"/>
      <c r="B1869" s="137" t="s">
        <v>4081</v>
      </c>
      <c r="C1869" s="130" t="s">
        <v>3982</v>
      </c>
      <c r="D1869" s="130" t="s">
        <v>4082</v>
      </c>
    </row>
    <row r="1870" spans="1:4" hidden="1">
      <c r="A1870" s="135"/>
      <c r="B1870" s="137" t="s">
        <v>4083</v>
      </c>
      <c r="C1870" s="130" t="s">
        <v>3982</v>
      </c>
      <c r="D1870" s="130" t="s">
        <v>4084</v>
      </c>
    </row>
    <row r="1871" spans="1:4" hidden="1">
      <c r="A1871" s="135"/>
      <c r="B1871" s="137" t="s">
        <v>4085</v>
      </c>
      <c r="C1871" s="130" t="s">
        <v>3982</v>
      </c>
      <c r="D1871" s="130" t="s">
        <v>4086</v>
      </c>
    </row>
    <row r="1872" spans="1:4" hidden="1">
      <c r="A1872" s="135"/>
      <c r="B1872" s="137" t="s">
        <v>4087</v>
      </c>
      <c r="C1872" s="130" t="s">
        <v>3982</v>
      </c>
      <c r="D1872" s="130" t="s">
        <v>4088</v>
      </c>
    </row>
    <row r="1873" spans="1:4" hidden="1">
      <c r="A1873" s="135"/>
      <c r="B1873" s="137" t="s">
        <v>4089</v>
      </c>
      <c r="C1873" s="130" t="s">
        <v>3982</v>
      </c>
      <c r="D1873" s="130" t="s">
        <v>4090</v>
      </c>
    </row>
    <row r="1874" spans="1:4" hidden="1">
      <c r="A1874" s="135"/>
      <c r="B1874" s="137" t="s">
        <v>4091</v>
      </c>
      <c r="C1874" s="130" t="s">
        <v>3982</v>
      </c>
      <c r="D1874" s="130" t="s">
        <v>4092</v>
      </c>
    </row>
    <row r="1875" spans="1:4" hidden="1">
      <c r="A1875" s="135"/>
      <c r="B1875" s="137" t="s">
        <v>4093</v>
      </c>
      <c r="C1875" s="130" t="s">
        <v>3982</v>
      </c>
      <c r="D1875" s="130" t="s">
        <v>4094</v>
      </c>
    </row>
    <row r="1876" spans="1:4" hidden="1">
      <c r="A1876" s="135"/>
      <c r="B1876" s="137" t="s">
        <v>4095</v>
      </c>
      <c r="C1876" s="130" t="s">
        <v>3982</v>
      </c>
      <c r="D1876" s="130" t="s">
        <v>4096</v>
      </c>
    </row>
    <row r="1877" spans="1:4" hidden="1">
      <c r="A1877" s="135"/>
      <c r="B1877" s="137" t="s">
        <v>4097</v>
      </c>
      <c r="C1877" s="130" t="s">
        <v>3982</v>
      </c>
      <c r="D1877" s="130" t="s">
        <v>4098</v>
      </c>
    </row>
    <row r="1878" spans="1:4" hidden="1">
      <c r="A1878" s="135"/>
      <c r="B1878" s="137" t="s">
        <v>4099</v>
      </c>
      <c r="C1878" s="130" t="s">
        <v>3982</v>
      </c>
      <c r="D1878" s="130" t="s">
        <v>4100</v>
      </c>
    </row>
    <row r="1879" spans="1:4" hidden="1">
      <c r="A1879" s="135"/>
      <c r="B1879" s="137" t="s">
        <v>4101</v>
      </c>
      <c r="C1879" s="130" t="s">
        <v>3982</v>
      </c>
      <c r="D1879" s="130" t="s">
        <v>4102</v>
      </c>
    </row>
    <row r="1880" spans="1:4" hidden="1">
      <c r="A1880" s="135"/>
      <c r="B1880" s="137" t="s">
        <v>4103</v>
      </c>
      <c r="C1880" s="130" t="s">
        <v>3982</v>
      </c>
      <c r="D1880" s="130" t="s">
        <v>4104</v>
      </c>
    </row>
    <row r="1881" spans="1:4" hidden="1">
      <c r="A1881" s="135"/>
      <c r="B1881" s="137" t="s">
        <v>4105</v>
      </c>
      <c r="C1881" s="130" t="s">
        <v>3982</v>
      </c>
      <c r="D1881" s="130" t="s">
        <v>4106</v>
      </c>
    </row>
    <row r="1882" spans="1:4" hidden="1">
      <c r="A1882" s="135"/>
      <c r="B1882" s="137" t="s">
        <v>4107</v>
      </c>
      <c r="C1882" s="130" t="s">
        <v>3982</v>
      </c>
      <c r="D1882" s="130" t="s">
        <v>4108</v>
      </c>
    </row>
    <row r="1883" spans="1:4" hidden="1">
      <c r="A1883" s="135"/>
      <c r="B1883" s="137" t="s">
        <v>4109</v>
      </c>
      <c r="C1883" s="130" t="s">
        <v>3982</v>
      </c>
      <c r="D1883" s="130" t="s">
        <v>4110</v>
      </c>
    </row>
    <row r="1884" spans="1:4" hidden="1">
      <c r="A1884" s="135"/>
      <c r="B1884" s="137" t="s">
        <v>4111</v>
      </c>
      <c r="C1884" s="130" t="s">
        <v>3982</v>
      </c>
      <c r="D1884" s="130" t="s">
        <v>4112</v>
      </c>
    </row>
    <row r="1885" spans="1:4" hidden="1">
      <c r="A1885" s="135"/>
      <c r="B1885" s="137" t="s">
        <v>4113</v>
      </c>
      <c r="C1885" s="130" t="s">
        <v>3982</v>
      </c>
      <c r="D1885" s="130" t="s">
        <v>4114</v>
      </c>
    </row>
    <row r="1886" spans="1:4" hidden="1">
      <c r="A1886" s="135"/>
      <c r="B1886" s="137" t="s">
        <v>4115</v>
      </c>
      <c r="C1886" s="130" t="s">
        <v>3982</v>
      </c>
      <c r="D1886" s="130" t="s">
        <v>4116</v>
      </c>
    </row>
    <row r="1887" spans="1:4" hidden="1">
      <c r="A1887" s="135"/>
      <c r="B1887" s="137" t="s">
        <v>4117</v>
      </c>
      <c r="C1887" s="130" t="s">
        <v>3982</v>
      </c>
      <c r="D1887" s="130" t="s">
        <v>4118</v>
      </c>
    </row>
    <row r="1888" spans="1:4" hidden="1">
      <c r="A1888" s="135"/>
      <c r="B1888" s="137" t="s">
        <v>4119</v>
      </c>
      <c r="C1888" s="130" t="s">
        <v>3982</v>
      </c>
      <c r="D1888" s="130" t="s">
        <v>4120</v>
      </c>
    </row>
    <row r="1889" spans="1:4" hidden="1">
      <c r="A1889" s="135"/>
      <c r="B1889" s="137" t="s">
        <v>4121</v>
      </c>
      <c r="C1889" s="130" t="s">
        <v>3982</v>
      </c>
      <c r="D1889" s="130" t="s">
        <v>4122</v>
      </c>
    </row>
    <row r="1890" spans="1:4" hidden="1">
      <c r="A1890" s="135"/>
      <c r="B1890" s="137" t="s">
        <v>4123</v>
      </c>
      <c r="C1890" s="130" t="s">
        <v>3982</v>
      </c>
      <c r="D1890" s="130" t="s">
        <v>4124</v>
      </c>
    </row>
    <row r="1891" spans="1:4" hidden="1">
      <c r="A1891" s="135"/>
      <c r="B1891" s="137" t="s">
        <v>4125</v>
      </c>
      <c r="C1891" s="130" t="s">
        <v>3982</v>
      </c>
      <c r="D1891" s="130" t="s">
        <v>4126</v>
      </c>
    </row>
    <row r="1892" spans="1:4" hidden="1">
      <c r="A1892" s="135"/>
      <c r="B1892" s="137" t="s">
        <v>4127</v>
      </c>
      <c r="C1892" s="130" t="s">
        <v>3982</v>
      </c>
      <c r="D1892" s="130" t="s">
        <v>4128</v>
      </c>
    </row>
    <row r="1893" spans="1:4" hidden="1">
      <c r="A1893" s="135"/>
      <c r="B1893" s="137" t="s">
        <v>4129</v>
      </c>
      <c r="C1893" s="130" t="s">
        <v>3982</v>
      </c>
      <c r="D1893" s="130" t="s">
        <v>4130</v>
      </c>
    </row>
    <row r="1894" spans="1:4" hidden="1">
      <c r="A1894" s="135"/>
      <c r="B1894" s="137" t="s">
        <v>4131</v>
      </c>
      <c r="C1894" s="130" t="s">
        <v>3982</v>
      </c>
      <c r="D1894" s="130" t="s">
        <v>4132</v>
      </c>
    </row>
    <row r="1895" spans="1:4" hidden="1">
      <c r="A1895" s="135"/>
      <c r="B1895" s="137" t="s">
        <v>4133</v>
      </c>
      <c r="C1895" s="130" t="s">
        <v>3982</v>
      </c>
      <c r="D1895" s="130" t="s">
        <v>4134</v>
      </c>
    </row>
    <row r="1896" spans="1:4" hidden="1">
      <c r="A1896" s="135"/>
      <c r="B1896" s="137" t="s">
        <v>4135</v>
      </c>
      <c r="C1896" s="130" t="s">
        <v>3982</v>
      </c>
      <c r="D1896" s="130" t="s">
        <v>4136</v>
      </c>
    </row>
    <row r="1897" spans="1:4" hidden="1">
      <c r="A1897" s="135"/>
      <c r="B1897" s="137" t="s">
        <v>4137</v>
      </c>
      <c r="C1897" s="130" t="s">
        <v>3982</v>
      </c>
      <c r="D1897" s="130" t="s">
        <v>4138</v>
      </c>
    </row>
    <row r="1898" spans="1:4" hidden="1">
      <c r="A1898" s="135"/>
      <c r="B1898" s="137" t="s">
        <v>4139</v>
      </c>
      <c r="C1898" s="130" t="s">
        <v>3982</v>
      </c>
      <c r="D1898" s="130" t="s">
        <v>4140</v>
      </c>
    </row>
    <row r="1899" spans="1:4" hidden="1">
      <c r="A1899" s="135"/>
      <c r="B1899" s="137" t="s">
        <v>4141</v>
      </c>
      <c r="C1899" s="130" t="s">
        <v>3982</v>
      </c>
      <c r="D1899" s="130" t="s">
        <v>4142</v>
      </c>
    </row>
    <row r="1900" spans="1:4" hidden="1">
      <c r="A1900" s="135"/>
      <c r="B1900" s="137" t="s">
        <v>4143</v>
      </c>
      <c r="C1900" s="130" t="s">
        <v>3982</v>
      </c>
      <c r="D1900" s="130" t="s">
        <v>4144</v>
      </c>
    </row>
    <row r="1901" spans="1:4" hidden="1">
      <c r="A1901" s="135"/>
      <c r="B1901" s="137" t="s">
        <v>4145</v>
      </c>
      <c r="C1901" s="130" t="s">
        <v>3982</v>
      </c>
      <c r="D1901" s="130" t="s">
        <v>4146</v>
      </c>
    </row>
    <row r="1902" spans="1:4" hidden="1">
      <c r="A1902" s="135"/>
      <c r="B1902" s="137" t="s">
        <v>4147</v>
      </c>
      <c r="C1902" s="130" t="s">
        <v>3982</v>
      </c>
      <c r="D1902" s="130" t="s">
        <v>4148</v>
      </c>
    </row>
    <row r="1903" spans="1:4" hidden="1">
      <c r="A1903" s="135"/>
      <c r="B1903" s="137" t="s">
        <v>4149</v>
      </c>
      <c r="C1903" s="130" t="s">
        <v>3982</v>
      </c>
      <c r="D1903" s="130" t="s">
        <v>4150</v>
      </c>
    </row>
    <row r="1904" spans="1:4" hidden="1">
      <c r="A1904" s="135"/>
      <c r="B1904" s="137" t="s">
        <v>4151</v>
      </c>
      <c r="C1904" s="130" t="s">
        <v>3982</v>
      </c>
      <c r="D1904" s="130" t="s">
        <v>4152</v>
      </c>
    </row>
    <row r="1905" spans="1:4" hidden="1">
      <c r="A1905" s="135"/>
      <c r="B1905" s="137" t="s">
        <v>4153</v>
      </c>
      <c r="C1905" s="130" t="s">
        <v>3982</v>
      </c>
      <c r="D1905" s="130" t="s">
        <v>4154</v>
      </c>
    </row>
    <row r="1906" spans="1:4" hidden="1">
      <c r="A1906" s="135"/>
      <c r="B1906" s="137" t="s">
        <v>4155</v>
      </c>
      <c r="C1906" s="130" t="s">
        <v>3982</v>
      </c>
      <c r="D1906" s="130" t="s">
        <v>4156</v>
      </c>
    </row>
    <row r="1907" spans="1:4" hidden="1">
      <c r="A1907" s="135"/>
      <c r="B1907" s="137" t="s">
        <v>4157</v>
      </c>
      <c r="C1907" s="130" t="s">
        <v>3982</v>
      </c>
      <c r="D1907" s="130" t="s">
        <v>4158</v>
      </c>
    </row>
    <row r="1908" spans="1:4" hidden="1">
      <c r="A1908" s="135"/>
      <c r="B1908" s="137" t="s">
        <v>4159</v>
      </c>
      <c r="C1908" s="130" t="s">
        <v>4160</v>
      </c>
      <c r="D1908" s="130" t="s">
        <v>4160</v>
      </c>
    </row>
    <row r="1909" spans="1:4" hidden="1">
      <c r="A1909" s="135"/>
      <c r="B1909" s="137" t="s">
        <v>4161</v>
      </c>
      <c r="C1909" s="130" t="s">
        <v>4160</v>
      </c>
      <c r="D1909" s="130" t="s">
        <v>4162</v>
      </c>
    </row>
    <row r="1910" spans="1:4" hidden="1">
      <c r="A1910" s="135"/>
      <c r="B1910" s="137" t="s">
        <v>4163</v>
      </c>
      <c r="C1910" s="130" t="s">
        <v>4160</v>
      </c>
      <c r="D1910" s="130" t="s">
        <v>4164</v>
      </c>
    </row>
    <row r="1911" spans="1:4" hidden="1">
      <c r="A1911" s="135"/>
      <c r="B1911" s="137" t="s">
        <v>4165</v>
      </c>
      <c r="C1911" s="130" t="s">
        <v>4160</v>
      </c>
      <c r="D1911" s="130" t="s">
        <v>4166</v>
      </c>
    </row>
    <row r="1912" spans="1:4" hidden="1">
      <c r="A1912" s="135"/>
      <c r="B1912" s="137" t="s">
        <v>4167</v>
      </c>
      <c r="C1912" s="130" t="s">
        <v>4160</v>
      </c>
      <c r="D1912" s="130" t="s">
        <v>4168</v>
      </c>
    </row>
    <row r="1913" spans="1:4" hidden="1">
      <c r="A1913" s="135"/>
      <c r="B1913" s="137" t="s">
        <v>4169</v>
      </c>
      <c r="C1913" s="130" t="s">
        <v>4160</v>
      </c>
      <c r="D1913" s="130" t="s">
        <v>4170</v>
      </c>
    </row>
    <row r="1914" spans="1:4" hidden="1">
      <c r="A1914" s="135"/>
      <c r="B1914" s="137" t="s">
        <v>4171</v>
      </c>
      <c r="C1914" s="130" t="s">
        <v>4160</v>
      </c>
      <c r="D1914" s="130" t="s">
        <v>4172</v>
      </c>
    </row>
    <row r="1915" spans="1:4" hidden="1">
      <c r="A1915" s="135"/>
      <c r="B1915" s="137" t="s">
        <v>4173</v>
      </c>
      <c r="C1915" s="130" t="s">
        <v>4160</v>
      </c>
      <c r="D1915" s="130" t="s">
        <v>4174</v>
      </c>
    </row>
    <row r="1916" spans="1:4" hidden="1">
      <c r="A1916" s="135"/>
      <c r="B1916" s="137" t="s">
        <v>4175</v>
      </c>
      <c r="C1916" s="130" t="s">
        <v>4160</v>
      </c>
      <c r="D1916" s="130" t="s">
        <v>4176</v>
      </c>
    </row>
    <row r="1917" spans="1:4" hidden="1">
      <c r="A1917" s="135"/>
      <c r="B1917" s="137" t="s">
        <v>4177</v>
      </c>
      <c r="C1917" s="130" t="s">
        <v>4160</v>
      </c>
      <c r="D1917" s="130" t="s">
        <v>4178</v>
      </c>
    </row>
    <row r="1918" spans="1:4" hidden="1">
      <c r="A1918" s="135"/>
      <c r="B1918" s="137" t="s">
        <v>4179</v>
      </c>
      <c r="C1918" s="130" t="s">
        <v>4160</v>
      </c>
      <c r="D1918" s="130" t="s">
        <v>4180</v>
      </c>
    </row>
    <row r="1919" spans="1:4" hidden="1">
      <c r="A1919" s="135"/>
      <c r="B1919" s="137" t="s">
        <v>4181</v>
      </c>
      <c r="C1919" s="130" t="s">
        <v>4160</v>
      </c>
      <c r="D1919" s="130" t="s">
        <v>4182</v>
      </c>
    </row>
    <row r="1920" spans="1:4" hidden="1">
      <c r="A1920" s="135"/>
      <c r="B1920" s="137" t="s">
        <v>4183</v>
      </c>
      <c r="C1920" s="130" t="s">
        <v>4160</v>
      </c>
      <c r="D1920" s="130" t="s">
        <v>4184</v>
      </c>
    </row>
    <row r="1921" spans="1:4" hidden="1">
      <c r="A1921" s="135"/>
      <c r="B1921" s="137" t="s">
        <v>4185</v>
      </c>
      <c r="C1921" s="130" t="s">
        <v>4160</v>
      </c>
      <c r="D1921" s="130" t="s">
        <v>4186</v>
      </c>
    </row>
    <row r="1922" spans="1:4" hidden="1">
      <c r="A1922" s="135"/>
      <c r="B1922" s="137" t="s">
        <v>4187</v>
      </c>
      <c r="C1922" s="130" t="s">
        <v>4160</v>
      </c>
      <c r="D1922" s="130" t="s">
        <v>4188</v>
      </c>
    </row>
    <row r="1923" spans="1:4" hidden="1">
      <c r="A1923" s="135"/>
      <c r="B1923" s="137" t="s">
        <v>4189</v>
      </c>
      <c r="C1923" s="130" t="s">
        <v>4160</v>
      </c>
      <c r="D1923" s="130" t="s">
        <v>4190</v>
      </c>
    </row>
    <row r="1924" spans="1:4" hidden="1">
      <c r="A1924" s="135"/>
      <c r="B1924" s="137" t="s">
        <v>4191</v>
      </c>
      <c r="C1924" s="130" t="s">
        <v>4160</v>
      </c>
      <c r="D1924" s="130" t="s">
        <v>4192</v>
      </c>
    </row>
    <row r="1925" spans="1:4" hidden="1">
      <c r="A1925" s="135"/>
      <c r="B1925" s="137" t="s">
        <v>4193</v>
      </c>
      <c r="C1925" s="130" t="s">
        <v>4160</v>
      </c>
      <c r="D1925" s="130" t="s">
        <v>4194</v>
      </c>
    </row>
    <row r="1926" spans="1:4" hidden="1">
      <c r="A1926" s="135"/>
      <c r="B1926" s="137" t="s">
        <v>4195</v>
      </c>
      <c r="C1926" s="130" t="s">
        <v>4160</v>
      </c>
      <c r="D1926" s="130" t="s">
        <v>4196</v>
      </c>
    </row>
    <row r="1927" spans="1:4" hidden="1">
      <c r="A1927" s="135"/>
      <c r="B1927" s="137" t="s">
        <v>4197</v>
      </c>
      <c r="C1927" s="130" t="s">
        <v>4160</v>
      </c>
      <c r="D1927" s="130" t="s">
        <v>4198</v>
      </c>
    </row>
    <row r="1928" spans="1:4" hidden="1">
      <c r="A1928" s="135"/>
      <c r="B1928" s="137" t="s">
        <v>4199</v>
      </c>
      <c r="C1928" s="130" t="s">
        <v>4160</v>
      </c>
      <c r="D1928" s="130" t="s">
        <v>4200</v>
      </c>
    </row>
    <row r="1929" spans="1:4" hidden="1">
      <c r="A1929" s="135"/>
      <c r="B1929" s="137" t="s">
        <v>4201</v>
      </c>
      <c r="C1929" s="130" t="s">
        <v>4160</v>
      </c>
      <c r="D1929" s="130" t="s">
        <v>4202</v>
      </c>
    </row>
    <row r="1930" spans="1:4" hidden="1">
      <c r="A1930" s="135"/>
      <c r="B1930" s="137" t="s">
        <v>4203</v>
      </c>
      <c r="C1930" s="130" t="s">
        <v>4160</v>
      </c>
      <c r="D1930" s="130" t="s">
        <v>4204</v>
      </c>
    </row>
    <row r="1931" spans="1:4" hidden="1">
      <c r="A1931" s="135"/>
      <c r="B1931" s="137" t="s">
        <v>4205</v>
      </c>
      <c r="C1931" s="130" t="s">
        <v>4160</v>
      </c>
      <c r="D1931" s="130" t="s">
        <v>4206</v>
      </c>
    </row>
    <row r="1932" spans="1:4" hidden="1">
      <c r="A1932" s="135"/>
      <c r="B1932" s="137" t="s">
        <v>4207</v>
      </c>
      <c r="C1932" s="130" t="s">
        <v>4160</v>
      </c>
      <c r="D1932" s="130" t="s">
        <v>4208</v>
      </c>
    </row>
    <row r="1933" spans="1:4" hidden="1">
      <c r="A1933" s="135"/>
      <c r="B1933" s="137" t="s">
        <v>4209</v>
      </c>
      <c r="C1933" s="130" t="s">
        <v>4160</v>
      </c>
      <c r="D1933" s="130" t="s">
        <v>4210</v>
      </c>
    </row>
    <row r="1934" spans="1:4" hidden="1">
      <c r="A1934" s="135"/>
      <c r="B1934" s="137" t="s">
        <v>4211</v>
      </c>
      <c r="C1934" s="130" t="s">
        <v>4160</v>
      </c>
      <c r="D1934" s="130" t="s">
        <v>4212</v>
      </c>
    </row>
    <row r="1935" spans="1:4" hidden="1">
      <c r="A1935" s="135"/>
      <c r="B1935" s="137" t="s">
        <v>4213</v>
      </c>
      <c r="C1935" s="130" t="s">
        <v>4160</v>
      </c>
      <c r="D1935" s="130" t="s">
        <v>4214</v>
      </c>
    </row>
    <row r="1936" spans="1:4" hidden="1">
      <c r="A1936" s="135"/>
      <c r="B1936" s="137" t="s">
        <v>4215</v>
      </c>
      <c r="C1936" s="130" t="s">
        <v>4160</v>
      </c>
      <c r="D1936" s="130" t="s">
        <v>4216</v>
      </c>
    </row>
    <row r="1937" spans="1:4" hidden="1">
      <c r="A1937" s="135"/>
      <c r="B1937" s="137" t="s">
        <v>4217</v>
      </c>
      <c r="C1937" s="130" t="s">
        <v>4160</v>
      </c>
      <c r="D1937" s="130" t="s">
        <v>4218</v>
      </c>
    </row>
    <row r="1938" spans="1:4" hidden="1">
      <c r="A1938" s="135"/>
      <c r="B1938" s="137" t="s">
        <v>4219</v>
      </c>
      <c r="C1938" s="130" t="s">
        <v>4160</v>
      </c>
      <c r="D1938" s="130" t="s">
        <v>4220</v>
      </c>
    </row>
    <row r="1939" spans="1:4" hidden="1">
      <c r="A1939" s="135"/>
      <c r="B1939" s="137" t="s">
        <v>4221</v>
      </c>
      <c r="C1939" s="130" t="s">
        <v>4160</v>
      </c>
      <c r="D1939" s="130" t="s">
        <v>4222</v>
      </c>
    </row>
    <row r="1940" spans="1:4" hidden="1">
      <c r="A1940" s="135"/>
      <c r="B1940" s="137" t="s">
        <v>4223</v>
      </c>
      <c r="C1940" s="130" t="s">
        <v>4160</v>
      </c>
      <c r="D1940" s="130" t="s">
        <v>4224</v>
      </c>
    </row>
    <row r="1941" spans="1:4" hidden="1">
      <c r="A1941" s="135"/>
      <c r="B1941" s="137" t="s">
        <v>4225</v>
      </c>
      <c r="C1941" s="130" t="s">
        <v>4160</v>
      </c>
      <c r="D1941" s="130" t="s">
        <v>4226</v>
      </c>
    </row>
    <row r="1942" spans="1:4" hidden="1">
      <c r="A1942" s="135"/>
      <c r="B1942" s="137" t="s">
        <v>4227</v>
      </c>
      <c r="C1942" s="130" t="s">
        <v>4160</v>
      </c>
      <c r="D1942" s="130" t="s">
        <v>4228</v>
      </c>
    </row>
    <row r="1943" spans="1:4" hidden="1">
      <c r="A1943" s="135"/>
      <c r="B1943" s="137" t="s">
        <v>4229</v>
      </c>
      <c r="C1943" s="130" t="s">
        <v>4160</v>
      </c>
      <c r="D1943" s="130" t="s">
        <v>4230</v>
      </c>
    </row>
    <row r="1944" spans="1:4" hidden="1">
      <c r="A1944" s="135"/>
      <c r="B1944" s="137" t="s">
        <v>4231</v>
      </c>
      <c r="C1944" s="130" t="s">
        <v>4160</v>
      </c>
      <c r="D1944" s="130" t="s">
        <v>4232</v>
      </c>
    </row>
    <row r="1945" spans="1:4" hidden="1">
      <c r="A1945" s="135"/>
      <c r="B1945" s="137" t="s">
        <v>4233</v>
      </c>
      <c r="C1945" s="130" t="s">
        <v>4160</v>
      </c>
      <c r="D1945" s="130" t="s">
        <v>4234</v>
      </c>
    </row>
    <row r="1946" spans="1:4" hidden="1">
      <c r="A1946" s="135"/>
      <c r="B1946" s="137" t="s">
        <v>4235</v>
      </c>
      <c r="C1946" s="130" t="s">
        <v>4160</v>
      </c>
      <c r="D1946" s="130" t="s">
        <v>4236</v>
      </c>
    </row>
    <row r="1947" spans="1:4" hidden="1">
      <c r="A1947" s="135"/>
      <c r="B1947" s="137" t="s">
        <v>4237</v>
      </c>
      <c r="C1947" s="130" t="s">
        <v>4160</v>
      </c>
      <c r="D1947" s="130" t="s">
        <v>4238</v>
      </c>
    </row>
    <row r="1948" spans="1:4" hidden="1">
      <c r="A1948" s="135"/>
      <c r="B1948" s="137" t="s">
        <v>4239</v>
      </c>
      <c r="C1948" s="130" t="s">
        <v>4160</v>
      </c>
      <c r="D1948" s="130" t="s">
        <v>4240</v>
      </c>
    </row>
    <row r="1949" spans="1:4" hidden="1">
      <c r="A1949" s="135"/>
      <c r="B1949" s="137" t="s">
        <v>4241</v>
      </c>
      <c r="C1949" s="130" t="s">
        <v>4160</v>
      </c>
      <c r="D1949" s="130" t="s">
        <v>4242</v>
      </c>
    </row>
    <row r="1950" spans="1:4" hidden="1">
      <c r="A1950" s="135"/>
      <c r="B1950" s="137" t="s">
        <v>4243</v>
      </c>
      <c r="C1950" s="130" t="s">
        <v>4160</v>
      </c>
      <c r="D1950" s="130" t="s">
        <v>4244</v>
      </c>
    </row>
    <row r="1951" spans="1:4" hidden="1">
      <c r="A1951" s="135"/>
      <c r="B1951" s="137" t="s">
        <v>4245</v>
      </c>
      <c r="C1951" s="130" t="s">
        <v>4160</v>
      </c>
      <c r="D1951" s="130" t="s">
        <v>4246</v>
      </c>
    </row>
    <row r="1952" spans="1:4" hidden="1">
      <c r="A1952" s="135"/>
      <c r="B1952" s="137" t="s">
        <v>4247</v>
      </c>
      <c r="C1952" s="130" t="s">
        <v>4160</v>
      </c>
      <c r="D1952" s="130" t="s">
        <v>4248</v>
      </c>
    </row>
    <row r="1953" spans="1:4" hidden="1">
      <c r="A1953" s="135"/>
      <c r="B1953" s="137" t="s">
        <v>4249</v>
      </c>
      <c r="C1953" s="130" t="s">
        <v>4160</v>
      </c>
      <c r="D1953" s="130" t="s">
        <v>4250</v>
      </c>
    </row>
    <row r="1954" spans="1:4" hidden="1">
      <c r="A1954" s="135"/>
      <c r="B1954" s="137" t="s">
        <v>4251</v>
      </c>
      <c r="C1954" s="130" t="s">
        <v>4160</v>
      </c>
      <c r="D1954" s="130" t="s">
        <v>4252</v>
      </c>
    </row>
    <row r="1955" spans="1:4" hidden="1">
      <c r="A1955" s="135"/>
      <c r="B1955" s="137" t="s">
        <v>4253</v>
      </c>
      <c r="C1955" s="130" t="s">
        <v>4160</v>
      </c>
      <c r="D1955" s="130" t="s">
        <v>4254</v>
      </c>
    </row>
    <row r="1956" spans="1:4" hidden="1">
      <c r="A1956" s="135"/>
      <c r="B1956" s="137" t="s">
        <v>4255</v>
      </c>
      <c r="C1956" s="130" t="s">
        <v>4160</v>
      </c>
      <c r="D1956" s="130" t="s">
        <v>4256</v>
      </c>
    </row>
    <row r="1957" spans="1:4" hidden="1">
      <c r="A1957" s="135"/>
      <c r="B1957" s="137" t="s">
        <v>4257</v>
      </c>
      <c r="C1957" s="130" t="s">
        <v>4160</v>
      </c>
      <c r="D1957" s="130" t="s">
        <v>3246</v>
      </c>
    </row>
    <row r="1958" spans="1:4" hidden="1">
      <c r="A1958" s="135"/>
      <c r="B1958" s="137" t="s">
        <v>4258</v>
      </c>
      <c r="C1958" s="130" t="s">
        <v>4160</v>
      </c>
      <c r="D1958" s="130" t="s">
        <v>4259</v>
      </c>
    </row>
    <row r="1959" spans="1:4" hidden="1">
      <c r="A1959" s="135"/>
      <c r="B1959" s="137" t="s">
        <v>4260</v>
      </c>
      <c r="C1959" s="130" t="s">
        <v>4160</v>
      </c>
      <c r="D1959" s="130" t="s">
        <v>4261</v>
      </c>
    </row>
    <row r="1960" spans="1:4" hidden="1">
      <c r="A1960" s="135"/>
      <c r="B1960" s="137" t="s">
        <v>4262</v>
      </c>
      <c r="C1960" s="130" t="s">
        <v>4160</v>
      </c>
      <c r="D1960" s="130" t="s">
        <v>4263</v>
      </c>
    </row>
    <row r="1961" spans="1:4" hidden="1">
      <c r="A1961" s="135"/>
      <c r="B1961" s="137" t="s">
        <v>4264</v>
      </c>
      <c r="C1961" s="130" t="s">
        <v>4160</v>
      </c>
      <c r="D1961" s="130" t="s">
        <v>4265</v>
      </c>
    </row>
    <row r="1962" spans="1:4" hidden="1">
      <c r="A1962" s="135"/>
      <c r="B1962" s="137" t="s">
        <v>4266</v>
      </c>
      <c r="C1962" s="130" t="s">
        <v>4160</v>
      </c>
      <c r="D1962" s="130" t="s">
        <v>4267</v>
      </c>
    </row>
    <row r="1963" spans="1:4" hidden="1">
      <c r="A1963" s="135"/>
      <c r="B1963" s="137" t="s">
        <v>4268</v>
      </c>
      <c r="C1963" s="130" t="s">
        <v>4160</v>
      </c>
      <c r="D1963" s="130" t="s">
        <v>4269</v>
      </c>
    </row>
    <row r="1964" spans="1:4" hidden="1">
      <c r="A1964" s="135"/>
      <c r="B1964" s="137" t="s">
        <v>4270</v>
      </c>
      <c r="C1964" s="130" t="s">
        <v>4160</v>
      </c>
      <c r="D1964" s="130" t="s">
        <v>4271</v>
      </c>
    </row>
    <row r="1965" spans="1:4" hidden="1">
      <c r="A1965" s="135"/>
      <c r="B1965" s="137" t="s">
        <v>4272</v>
      </c>
      <c r="C1965" s="130" t="s">
        <v>4160</v>
      </c>
      <c r="D1965" s="130" t="s">
        <v>4273</v>
      </c>
    </row>
    <row r="1966" spans="1:4" hidden="1">
      <c r="A1966" s="135"/>
      <c r="B1966" s="137" t="s">
        <v>4274</v>
      </c>
      <c r="C1966" s="130" t="s">
        <v>4160</v>
      </c>
      <c r="D1966" s="130" t="s">
        <v>4275</v>
      </c>
    </row>
    <row r="1967" spans="1:4" hidden="1">
      <c r="A1967" s="135"/>
      <c r="B1967" s="137" t="s">
        <v>4276</v>
      </c>
      <c r="C1967" s="130" t="s">
        <v>4160</v>
      </c>
      <c r="D1967" s="130" t="s">
        <v>4277</v>
      </c>
    </row>
    <row r="1968" spans="1:4" hidden="1">
      <c r="A1968" s="135"/>
      <c r="B1968" s="137" t="s">
        <v>4278</v>
      </c>
      <c r="C1968" s="130" t="s">
        <v>4160</v>
      </c>
      <c r="D1968" s="130" t="s">
        <v>4279</v>
      </c>
    </row>
    <row r="1969" spans="1:4" hidden="1">
      <c r="A1969" s="135"/>
      <c r="B1969" s="137" t="s">
        <v>4280</v>
      </c>
      <c r="C1969" s="130" t="s">
        <v>4160</v>
      </c>
      <c r="D1969" s="130" t="s">
        <v>4281</v>
      </c>
    </row>
    <row r="1970" spans="1:4" hidden="1">
      <c r="A1970" s="135"/>
      <c r="B1970" s="137" t="s">
        <v>4282</v>
      </c>
      <c r="C1970" s="130" t="s">
        <v>4160</v>
      </c>
      <c r="D1970" s="130" t="s">
        <v>4283</v>
      </c>
    </row>
    <row r="1971" spans="1:4" hidden="1">
      <c r="A1971" s="135"/>
      <c r="B1971" s="137" t="s">
        <v>4284</v>
      </c>
      <c r="C1971" s="130" t="s">
        <v>4160</v>
      </c>
      <c r="D1971" s="130" t="s">
        <v>4285</v>
      </c>
    </row>
    <row r="1972" spans="1:4" hidden="1">
      <c r="A1972" s="135"/>
      <c r="B1972" s="137" t="s">
        <v>4286</v>
      </c>
      <c r="C1972" s="130" t="s">
        <v>4160</v>
      </c>
      <c r="D1972" s="130" t="s">
        <v>4287</v>
      </c>
    </row>
    <row r="1973" spans="1:4" hidden="1">
      <c r="A1973" s="135"/>
      <c r="B1973" s="137" t="s">
        <v>4288</v>
      </c>
      <c r="C1973" s="130" t="s">
        <v>4160</v>
      </c>
      <c r="D1973" s="130" t="s">
        <v>4289</v>
      </c>
    </row>
    <row r="1974" spans="1:4" hidden="1">
      <c r="A1974" s="135"/>
      <c r="B1974" s="137" t="s">
        <v>4290</v>
      </c>
      <c r="C1974" s="130" t="s">
        <v>4160</v>
      </c>
      <c r="D1974" s="130" t="s">
        <v>4291</v>
      </c>
    </row>
    <row r="1975" spans="1:4" hidden="1">
      <c r="A1975" s="135"/>
      <c r="B1975" s="137" t="s">
        <v>4292</v>
      </c>
      <c r="C1975" s="130" t="s">
        <v>4160</v>
      </c>
      <c r="D1975" s="130" t="s">
        <v>4293</v>
      </c>
    </row>
    <row r="1976" spans="1:4" hidden="1">
      <c r="A1976" s="135"/>
      <c r="B1976" s="137" t="s">
        <v>4294</v>
      </c>
      <c r="C1976" s="130" t="s">
        <v>4160</v>
      </c>
      <c r="D1976" s="130" t="s">
        <v>4295</v>
      </c>
    </row>
    <row r="1977" spans="1:4" hidden="1">
      <c r="A1977" s="135"/>
      <c r="B1977" s="137" t="s">
        <v>4296</v>
      </c>
      <c r="C1977" s="130" t="s">
        <v>4160</v>
      </c>
      <c r="D1977" s="130" t="s">
        <v>4297</v>
      </c>
    </row>
    <row r="1978" spans="1:4" hidden="1">
      <c r="A1978" s="135"/>
      <c r="B1978" s="137" t="s">
        <v>4298</v>
      </c>
      <c r="C1978" s="130" t="s">
        <v>4160</v>
      </c>
      <c r="D1978" s="130" t="s">
        <v>4299</v>
      </c>
    </row>
    <row r="1979" spans="1:4" hidden="1">
      <c r="A1979" s="135"/>
      <c r="B1979" s="137" t="s">
        <v>4300</v>
      </c>
      <c r="C1979" s="130" t="s">
        <v>4160</v>
      </c>
      <c r="D1979" s="130" t="s">
        <v>4301</v>
      </c>
    </row>
    <row r="1980" spans="1:4" hidden="1">
      <c r="A1980" s="135"/>
      <c r="B1980" s="137" t="s">
        <v>4302</v>
      </c>
      <c r="C1980" s="130" t="s">
        <v>4160</v>
      </c>
      <c r="D1980" s="130" t="s">
        <v>4303</v>
      </c>
    </row>
    <row r="1981" spans="1:4" hidden="1">
      <c r="A1981" s="135"/>
      <c r="B1981" s="137" t="s">
        <v>4304</v>
      </c>
      <c r="C1981" s="130" t="s">
        <v>4160</v>
      </c>
      <c r="D1981" s="130" t="s">
        <v>4305</v>
      </c>
    </row>
    <row r="1982" spans="1:4" hidden="1">
      <c r="A1982" s="135"/>
      <c r="B1982" s="137" t="s">
        <v>4306</v>
      </c>
      <c r="C1982" s="130" t="s">
        <v>4160</v>
      </c>
      <c r="D1982" s="130" t="s">
        <v>4307</v>
      </c>
    </row>
    <row r="1983" spans="1:4" hidden="1">
      <c r="A1983" s="135"/>
      <c r="B1983" s="137" t="s">
        <v>4308</v>
      </c>
      <c r="C1983" s="130" t="s">
        <v>4160</v>
      </c>
      <c r="D1983" s="130" t="s">
        <v>4309</v>
      </c>
    </row>
    <row r="1984" spans="1:4" hidden="1">
      <c r="A1984" s="135"/>
      <c r="B1984" s="137" t="s">
        <v>4310</v>
      </c>
      <c r="C1984" s="130" t="s">
        <v>4160</v>
      </c>
      <c r="D1984" s="130" t="s">
        <v>4311</v>
      </c>
    </row>
    <row r="1985" spans="1:4" hidden="1">
      <c r="A1985" s="135"/>
      <c r="B1985" s="137" t="s">
        <v>4312</v>
      </c>
      <c r="C1985" s="130" t="s">
        <v>4160</v>
      </c>
      <c r="D1985" s="130" t="s">
        <v>4313</v>
      </c>
    </row>
    <row r="1986" spans="1:4" hidden="1">
      <c r="A1986" s="135"/>
      <c r="B1986" s="137" t="s">
        <v>4314</v>
      </c>
      <c r="C1986" s="130" t="s">
        <v>4160</v>
      </c>
      <c r="D1986" s="130" t="s">
        <v>4315</v>
      </c>
    </row>
    <row r="1987" spans="1:4" hidden="1">
      <c r="A1987" s="135"/>
      <c r="B1987" s="137" t="s">
        <v>4316</v>
      </c>
      <c r="C1987" s="130" t="s">
        <v>4160</v>
      </c>
      <c r="D1987" s="130" t="s">
        <v>4317</v>
      </c>
    </row>
    <row r="1988" spans="1:4" hidden="1">
      <c r="A1988" s="135"/>
      <c r="B1988" s="137" t="s">
        <v>4318</v>
      </c>
      <c r="C1988" s="130" t="s">
        <v>4160</v>
      </c>
      <c r="D1988" s="130" t="s">
        <v>4319</v>
      </c>
    </row>
    <row r="1989" spans="1:4" hidden="1">
      <c r="A1989" s="135"/>
      <c r="B1989" s="137" t="s">
        <v>4320</v>
      </c>
      <c r="C1989" s="130" t="s">
        <v>4160</v>
      </c>
      <c r="D1989" s="130" t="s">
        <v>4321</v>
      </c>
    </row>
    <row r="1990" spans="1:4" hidden="1">
      <c r="A1990" s="135"/>
      <c r="B1990" s="137" t="s">
        <v>4322</v>
      </c>
      <c r="C1990" s="130" t="s">
        <v>4160</v>
      </c>
      <c r="D1990" s="130" t="s">
        <v>4323</v>
      </c>
    </row>
    <row r="1991" spans="1:4" hidden="1">
      <c r="A1991" s="135"/>
      <c r="B1991" s="137" t="s">
        <v>4324</v>
      </c>
      <c r="C1991" s="130" t="s">
        <v>4160</v>
      </c>
      <c r="D1991" s="130" t="s">
        <v>4325</v>
      </c>
    </row>
    <row r="1992" spans="1:4" hidden="1">
      <c r="A1992" s="135"/>
      <c r="B1992" s="137" t="s">
        <v>4326</v>
      </c>
      <c r="C1992" s="130" t="s">
        <v>4160</v>
      </c>
      <c r="D1992" s="130" t="s">
        <v>4327</v>
      </c>
    </row>
    <row r="1993" spans="1:4" hidden="1">
      <c r="A1993" s="135"/>
      <c r="B1993" s="137" t="s">
        <v>4328</v>
      </c>
      <c r="C1993" s="130" t="s">
        <v>4160</v>
      </c>
      <c r="D1993" s="130" t="s">
        <v>4329</v>
      </c>
    </row>
    <row r="1994" spans="1:4" hidden="1">
      <c r="A1994" s="135"/>
      <c r="B1994" s="137" t="s">
        <v>4330</v>
      </c>
      <c r="C1994" s="130" t="s">
        <v>4160</v>
      </c>
      <c r="D1994" s="130" t="s">
        <v>4331</v>
      </c>
    </row>
    <row r="1995" spans="1:4" hidden="1">
      <c r="A1995" s="135"/>
      <c r="B1995" s="137" t="s">
        <v>4332</v>
      </c>
      <c r="C1995" s="130" t="s">
        <v>4160</v>
      </c>
      <c r="D1995" s="130" t="s">
        <v>4333</v>
      </c>
    </row>
    <row r="1996" spans="1:4" hidden="1">
      <c r="A1996" s="135"/>
      <c r="B1996" s="137" t="s">
        <v>4334</v>
      </c>
      <c r="C1996" s="130" t="s">
        <v>4160</v>
      </c>
      <c r="D1996" s="130" t="s">
        <v>4335</v>
      </c>
    </row>
    <row r="1997" spans="1:4" hidden="1">
      <c r="A1997" s="135"/>
      <c r="B1997" s="137" t="s">
        <v>4336</v>
      </c>
      <c r="C1997" s="130" t="s">
        <v>4160</v>
      </c>
      <c r="D1997" s="130" t="s">
        <v>4337</v>
      </c>
    </row>
    <row r="1998" spans="1:4" hidden="1">
      <c r="A1998" s="135"/>
      <c r="B1998" s="137" t="s">
        <v>4338</v>
      </c>
      <c r="C1998" s="130" t="s">
        <v>4160</v>
      </c>
      <c r="D1998" s="130" t="s">
        <v>4339</v>
      </c>
    </row>
    <row r="1999" spans="1:4" hidden="1">
      <c r="A1999" s="135"/>
      <c r="B1999" s="137" t="s">
        <v>4340</v>
      </c>
      <c r="C1999" s="130" t="s">
        <v>4160</v>
      </c>
      <c r="D1999" s="130" t="s">
        <v>4341</v>
      </c>
    </row>
    <row r="2000" spans="1:4" hidden="1">
      <c r="A2000" s="135"/>
      <c r="B2000" s="137" t="s">
        <v>4342</v>
      </c>
      <c r="C2000" s="130" t="s">
        <v>4160</v>
      </c>
      <c r="D2000" s="130" t="s">
        <v>4343</v>
      </c>
    </row>
    <row r="2001" spans="1:4" hidden="1">
      <c r="A2001" s="135"/>
      <c r="B2001" s="137" t="s">
        <v>4344</v>
      </c>
      <c r="C2001" s="130" t="s">
        <v>4160</v>
      </c>
      <c r="D2001" s="130" t="s">
        <v>4345</v>
      </c>
    </row>
    <row r="2002" spans="1:4" hidden="1">
      <c r="A2002" s="135"/>
      <c r="B2002" s="137" t="s">
        <v>4346</v>
      </c>
      <c r="C2002" s="130" t="s">
        <v>4160</v>
      </c>
      <c r="D2002" s="130" t="s">
        <v>4347</v>
      </c>
    </row>
    <row r="2003" spans="1:4" hidden="1">
      <c r="A2003" s="135"/>
      <c r="B2003" s="137" t="s">
        <v>4348</v>
      </c>
      <c r="C2003" s="130" t="s">
        <v>4160</v>
      </c>
      <c r="D2003" s="130" t="s">
        <v>4349</v>
      </c>
    </row>
    <row r="2004" spans="1:4" hidden="1">
      <c r="A2004" s="135"/>
      <c r="B2004" s="137" t="s">
        <v>4350</v>
      </c>
      <c r="C2004" s="130" t="s">
        <v>4160</v>
      </c>
      <c r="D2004" s="130" t="s">
        <v>4351</v>
      </c>
    </row>
    <row r="2005" spans="1:4" hidden="1">
      <c r="A2005" s="135"/>
      <c r="B2005" s="137" t="s">
        <v>4352</v>
      </c>
      <c r="C2005" s="130" t="s">
        <v>4160</v>
      </c>
      <c r="D2005" s="130" t="s">
        <v>4353</v>
      </c>
    </row>
    <row r="2006" spans="1:4" hidden="1">
      <c r="A2006" s="135"/>
      <c r="B2006" s="137" t="s">
        <v>4354</v>
      </c>
      <c r="C2006" s="130" t="s">
        <v>4160</v>
      </c>
      <c r="D2006" s="130" t="s">
        <v>4355</v>
      </c>
    </row>
    <row r="2007" spans="1:4" hidden="1">
      <c r="A2007" s="135"/>
      <c r="B2007" s="137" t="s">
        <v>4356</v>
      </c>
      <c r="C2007" s="130" t="s">
        <v>4160</v>
      </c>
      <c r="D2007" s="130" t="s">
        <v>4357</v>
      </c>
    </row>
    <row r="2008" spans="1:4" hidden="1">
      <c r="A2008" s="135"/>
      <c r="B2008" s="137" t="s">
        <v>4358</v>
      </c>
      <c r="C2008" s="130" t="s">
        <v>4160</v>
      </c>
      <c r="D2008" s="130" t="s">
        <v>4359</v>
      </c>
    </row>
    <row r="2009" spans="1:4" hidden="1">
      <c r="A2009" s="135"/>
      <c r="B2009" s="137" t="s">
        <v>4360</v>
      </c>
      <c r="C2009" s="130" t="s">
        <v>4160</v>
      </c>
      <c r="D2009" s="130" t="s">
        <v>4361</v>
      </c>
    </row>
    <row r="2010" spans="1:4" hidden="1">
      <c r="A2010" s="135"/>
      <c r="B2010" s="137" t="s">
        <v>4362</v>
      </c>
      <c r="C2010" s="130" t="s">
        <v>4160</v>
      </c>
      <c r="D2010" s="130" t="s">
        <v>4363</v>
      </c>
    </row>
    <row r="2011" spans="1:4" hidden="1">
      <c r="A2011" s="135"/>
      <c r="B2011" s="137" t="s">
        <v>4364</v>
      </c>
      <c r="C2011" s="130" t="s">
        <v>4160</v>
      </c>
      <c r="D2011" s="130" t="s">
        <v>4365</v>
      </c>
    </row>
    <row r="2012" spans="1:4" hidden="1">
      <c r="A2012" s="135"/>
      <c r="B2012" s="137" t="s">
        <v>4366</v>
      </c>
      <c r="C2012" s="130" t="s">
        <v>4160</v>
      </c>
      <c r="D2012" s="130" t="s">
        <v>4367</v>
      </c>
    </row>
    <row r="2013" spans="1:4" hidden="1">
      <c r="A2013" s="135"/>
      <c r="B2013" s="137" t="s">
        <v>4368</v>
      </c>
      <c r="C2013" s="130" t="s">
        <v>4160</v>
      </c>
      <c r="D2013" s="130" t="s">
        <v>4369</v>
      </c>
    </row>
    <row r="2014" spans="1:4" hidden="1">
      <c r="A2014" s="135"/>
      <c r="B2014" s="137" t="s">
        <v>4370</v>
      </c>
      <c r="C2014" s="130" t="s">
        <v>4160</v>
      </c>
      <c r="D2014" s="130" t="s">
        <v>4371</v>
      </c>
    </row>
    <row r="2015" spans="1:4" hidden="1">
      <c r="A2015" s="135"/>
      <c r="B2015" s="137" t="s">
        <v>4372</v>
      </c>
      <c r="C2015" s="130" t="s">
        <v>4160</v>
      </c>
      <c r="D2015" s="130" t="s">
        <v>4373</v>
      </c>
    </row>
    <row r="2016" spans="1:4" hidden="1">
      <c r="A2016" s="135"/>
      <c r="B2016" s="137" t="s">
        <v>4374</v>
      </c>
      <c r="C2016" s="130" t="s">
        <v>4160</v>
      </c>
      <c r="D2016" s="130" t="s">
        <v>4375</v>
      </c>
    </row>
    <row r="2017" spans="1:4" hidden="1">
      <c r="A2017" s="135"/>
      <c r="B2017" s="137" t="s">
        <v>4376</v>
      </c>
      <c r="C2017" s="130" t="s">
        <v>4160</v>
      </c>
      <c r="D2017" s="130" t="s">
        <v>4377</v>
      </c>
    </row>
    <row r="2018" spans="1:4" hidden="1">
      <c r="A2018" s="135"/>
      <c r="B2018" s="137" t="s">
        <v>4378</v>
      </c>
      <c r="C2018" s="130" t="s">
        <v>4379</v>
      </c>
      <c r="D2018" s="130" t="s">
        <v>4379</v>
      </c>
    </row>
    <row r="2019" spans="1:4" hidden="1">
      <c r="A2019" s="135"/>
      <c r="B2019" s="137" t="s">
        <v>4380</v>
      </c>
      <c r="C2019" s="130" t="s">
        <v>4379</v>
      </c>
      <c r="D2019" s="130" t="s">
        <v>4381</v>
      </c>
    </row>
    <row r="2020" spans="1:4" hidden="1">
      <c r="A2020" s="135"/>
      <c r="B2020" s="137" t="s">
        <v>4382</v>
      </c>
      <c r="C2020" s="130" t="s">
        <v>4379</v>
      </c>
      <c r="D2020" s="130" t="s">
        <v>4383</v>
      </c>
    </row>
    <row r="2021" spans="1:4" hidden="1">
      <c r="A2021" s="135"/>
      <c r="B2021" s="137" t="s">
        <v>4384</v>
      </c>
      <c r="C2021" s="130" t="s">
        <v>4379</v>
      </c>
      <c r="D2021" s="130" t="s">
        <v>4385</v>
      </c>
    </row>
    <row r="2022" spans="1:4" hidden="1">
      <c r="A2022" s="135"/>
      <c r="B2022" s="137" t="s">
        <v>4386</v>
      </c>
      <c r="C2022" s="130" t="s">
        <v>4379</v>
      </c>
      <c r="D2022" s="130" t="s">
        <v>4387</v>
      </c>
    </row>
    <row r="2023" spans="1:4" hidden="1">
      <c r="A2023" s="135"/>
      <c r="B2023" s="137" t="s">
        <v>4388</v>
      </c>
      <c r="C2023" s="130" t="s">
        <v>4379</v>
      </c>
      <c r="D2023" s="130" t="s">
        <v>4389</v>
      </c>
    </row>
    <row r="2024" spans="1:4" hidden="1">
      <c r="A2024" s="135"/>
      <c r="B2024" s="137" t="s">
        <v>4390</v>
      </c>
      <c r="C2024" s="130" t="s">
        <v>4379</v>
      </c>
      <c r="D2024" s="130" t="s">
        <v>4391</v>
      </c>
    </row>
    <row r="2025" spans="1:4" hidden="1">
      <c r="A2025" s="135"/>
      <c r="B2025" s="137" t="s">
        <v>4392</v>
      </c>
      <c r="C2025" s="130" t="s">
        <v>4379</v>
      </c>
      <c r="D2025" s="130" t="s">
        <v>4393</v>
      </c>
    </row>
    <row r="2026" spans="1:4" hidden="1">
      <c r="A2026" s="135"/>
      <c r="B2026" s="137" t="s">
        <v>4394</v>
      </c>
      <c r="C2026" s="130" t="s">
        <v>4379</v>
      </c>
      <c r="D2026" s="130" t="s">
        <v>4395</v>
      </c>
    </row>
    <row r="2027" spans="1:4" hidden="1">
      <c r="A2027" s="135"/>
      <c r="B2027" s="137" t="s">
        <v>4396</v>
      </c>
      <c r="C2027" s="130" t="s">
        <v>4379</v>
      </c>
      <c r="D2027" s="130" t="s">
        <v>4397</v>
      </c>
    </row>
    <row r="2028" spans="1:4" hidden="1">
      <c r="A2028" s="135"/>
      <c r="B2028" s="137" t="s">
        <v>4398</v>
      </c>
      <c r="C2028" s="130" t="s">
        <v>4379</v>
      </c>
      <c r="D2028" s="130" t="s">
        <v>4399</v>
      </c>
    </row>
    <row r="2029" spans="1:4" hidden="1">
      <c r="A2029" s="135"/>
      <c r="B2029" s="137" t="s">
        <v>4400</v>
      </c>
      <c r="C2029" s="130" t="s">
        <v>4379</v>
      </c>
      <c r="D2029" s="130" t="s">
        <v>4401</v>
      </c>
    </row>
    <row r="2030" spans="1:4" hidden="1">
      <c r="A2030" s="135"/>
      <c r="B2030" s="137" t="s">
        <v>4402</v>
      </c>
      <c r="C2030" s="130" t="s">
        <v>4379</v>
      </c>
      <c r="D2030" s="130" t="s">
        <v>4403</v>
      </c>
    </row>
    <row r="2031" spans="1:4" hidden="1">
      <c r="A2031" s="135"/>
      <c r="B2031" s="137" t="s">
        <v>4404</v>
      </c>
      <c r="C2031" s="130" t="s">
        <v>4379</v>
      </c>
      <c r="D2031" s="130" t="s">
        <v>4405</v>
      </c>
    </row>
    <row r="2032" spans="1:4" hidden="1">
      <c r="A2032" s="135"/>
      <c r="B2032" s="137" t="s">
        <v>4406</v>
      </c>
      <c r="C2032" s="130" t="s">
        <v>4379</v>
      </c>
      <c r="D2032" s="130" t="s">
        <v>4407</v>
      </c>
    </row>
    <row r="2033" spans="1:4" hidden="1">
      <c r="A2033" s="135"/>
      <c r="B2033" s="137" t="s">
        <v>4408</v>
      </c>
      <c r="C2033" s="130" t="s">
        <v>4379</v>
      </c>
      <c r="D2033" s="130" t="s">
        <v>4409</v>
      </c>
    </row>
    <row r="2034" spans="1:4" hidden="1">
      <c r="A2034" s="135"/>
      <c r="B2034" s="137" t="s">
        <v>4410</v>
      </c>
      <c r="C2034" s="130" t="s">
        <v>4379</v>
      </c>
      <c r="D2034" s="130" t="s">
        <v>4411</v>
      </c>
    </row>
    <row r="2035" spans="1:4" hidden="1">
      <c r="A2035" s="135"/>
      <c r="B2035" s="137" t="s">
        <v>4412</v>
      </c>
      <c r="C2035" s="130" t="s">
        <v>4379</v>
      </c>
      <c r="D2035" s="130" t="s">
        <v>4413</v>
      </c>
    </row>
    <row r="2036" spans="1:4" hidden="1">
      <c r="A2036" s="135"/>
      <c r="B2036" s="137" t="s">
        <v>4414</v>
      </c>
      <c r="C2036" s="130" t="s">
        <v>4379</v>
      </c>
      <c r="D2036" s="130" t="s">
        <v>1518</v>
      </c>
    </row>
    <row r="2037" spans="1:4" hidden="1">
      <c r="A2037" s="135"/>
      <c r="B2037" s="137" t="s">
        <v>4415</v>
      </c>
      <c r="C2037" s="130" t="s">
        <v>4379</v>
      </c>
      <c r="D2037" s="130" t="s">
        <v>4416</v>
      </c>
    </row>
    <row r="2038" spans="1:4" hidden="1">
      <c r="A2038" s="135"/>
      <c r="B2038" s="137" t="s">
        <v>4417</v>
      </c>
      <c r="C2038" s="130" t="s">
        <v>4379</v>
      </c>
      <c r="D2038" s="130" t="s">
        <v>4418</v>
      </c>
    </row>
    <row r="2039" spans="1:4" hidden="1">
      <c r="A2039" s="135"/>
      <c r="B2039" s="137" t="s">
        <v>4419</v>
      </c>
      <c r="C2039" s="130" t="s">
        <v>4379</v>
      </c>
      <c r="D2039" s="130" t="s">
        <v>2117</v>
      </c>
    </row>
    <row r="2040" spans="1:4" hidden="1">
      <c r="A2040" s="135"/>
      <c r="B2040" s="137" t="s">
        <v>4420</v>
      </c>
      <c r="C2040" s="130" t="s">
        <v>4379</v>
      </c>
      <c r="D2040" s="130" t="s">
        <v>4421</v>
      </c>
    </row>
    <row r="2041" spans="1:4" hidden="1">
      <c r="A2041" s="135"/>
      <c r="B2041" s="137" t="s">
        <v>4422</v>
      </c>
      <c r="C2041" s="130" t="s">
        <v>4379</v>
      </c>
      <c r="D2041" s="130" t="s">
        <v>4423</v>
      </c>
    </row>
    <row r="2042" spans="1:4" hidden="1">
      <c r="A2042" s="135"/>
      <c r="B2042" s="137" t="s">
        <v>4424</v>
      </c>
      <c r="C2042" s="130" t="s">
        <v>4379</v>
      </c>
      <c r="D2042" s="130" t="s">
        <v>4425</v>
      </c>
    </row>
    <row r="2043" spans="1:4" hidden="1">
      <c r="A2043" s="135"/>
      <c r="B2043" s="137" t="s">
        <v>4426</v>
      </c>
      <c r="C2043" s="130" t="s">
        <v>4379</v>
      </c>
      <c r="D2043" s="130" t="s">
        <v>4427</v>
      </c>
    </row>
    <row r="2044" spans="1:4" hidden="1">
      <c r="A2044" s="135"/>
      <c r="B2044" s="137" t="s">
        <v>4428</v>
      </c>
      <c r="C2044" s="130" t="s">
        <v>4379</v>
      </c>
      <c r="D2044" s="130" t="s">
        <v>4429</v>
      </c>
    </row>
    <row r="2045" spans="1:4" hidden="1">
      <c r="A2045" s="135"/>
      <c r="B2045" s="137" t="s">
        <v>4430</v>
      </c>
      <c r="C2045" s="130" t="s">
        <v>4379</v>
      </c>
      <c r="D2045" s="130" t="s">
        <v>4431</v>
      </c>
    </row>
    <row r="2046" spans="1:4" hidden="1">
      <c r="A2046" s="135"/>
      <c r="B2046" s="137" t="s">
        <v>4432</v>
      </c>
      <c r="C2046" s="130" t="s">
        <v>4379</v>
      </c>
      <c r="D2046" s="130" t="s">
        <v>4433</v>
      </c>
    </row>
    <row r="2047" spans="1:4" hidden="1">
      <c r="A2047" s="135"/>
      <c r="B2047" s="137" t="s">
        <v>4434</v>
      </c>
      <c r="C2047" s="130" t="s">
        <v>4379</v>
      </c>
      <c r="D2047" s="130" t="s">
        <v>4435</v>
      </c>
    </row>
    <row r="2048" spans="1:4" hidden="1">
      <c r="A2048" s="135"/>
      <c r="B2048" s="137" t="s">
        <v>4436</v>
      </c>
      <c r="C2048" s="130" t="s">
        <v>4379</v>
      </c>
      <c r="D2048" s="130" t="s">
        <v>4437</v>
      </c>
    </row>
    <row r="2049" spans="1:4" hidden="1">
      <c r="A2049" s="135"/>
      <c r="B2049" s="137" t="s">
        <v>4438</v>
      </c>
      <c r="C2049" s="130" t="s">
        <v>4379</v>
      </c>
      <c r="D2049" s="130" t="s">
        <v>4439</v>
      </c>
    </row>
    <row r="2050" spans="1:4" hidden="1">
      <c r="A2050" s="135"/>
      <c r="B2050" s="137" t="s">
        <v>4440</v>
      </c>
      <c r="C2050" s="130" t="s">
        <v>4379</v>
      </c>
      <c r="D2050" s="130" t="s">
        <v>4441</v>
      </c>
    </row>
    <row r="2051" spans="1:4" hidden="1">
      <c r="A2051" s="135"/>
      <c r="B2051" s="137" t="s">
        <v>4442</v>
      </c>
      <c r="C2051" s="130" t="s">
        <v>4379</v>
      </c>
      <c r="D2051" s="130" t="s">
        <v>4443</v>
      </c>
    </row>
    <row r="2052" spans="1:4" hidden="1">
      <c r="A2052" s="135"/>
      <c r="B2052" s="137" t="s">
        <v>4444</v>
      </c>
      <c r="C2052" s="130" t="s">
        <v>4379</v>
      </c>
      <c r="D2052" s="130" t="s">
        <v>4445</v>
      </c>
    </row>
    <row r="2053" spans="1:4" hidden="1">
      <c r="A2053" s="135"/>
      <c r="B2053" s="137" t="s">
        <v>4446</v>
      </c>
      <c r="C2053" s="130" t="s">
        <v>4379</v>
      </c>
      <c r="D2053" s="130" t="s">
        <v>4447</v>
      </c>
    </row>
    <row r="2054" spans="1:4" hidden="1">
      <c r="A2054" s="135"/>
      <c r="B2054" s="137" t="s">
        <v>4448</v>
      </c>
      <c r="C2054" s="130" t="s">
        <v>4379</v>
      </c>
      <c r="D2054" s="130" t="s">
        <v>4449</v>
      </c>
    </row>
    <row r="2055" spans="1:4" hidden="1">
      <c r="A2055" s="135"/>
      <c r="B2055" s="137" t="s">
        <v>4450</v>
      </c>
      <c r="C2055" s="130" t="s">
        <v>4379</v>
      </c>
      <c r="D2055" s="130" t="s">
        <v>4451</v>
      </c>
    </row>
    <row r="2056" spans="1:4" hidden="1">
      <c r="A2056" s="135"/>
      <c r="B2056" s="137" t="s">
        <v>4452</v>
      </c>
      <c r="C2056" s="130" t="s">
        <v>4379</v>
      </c>
      <c r="D2056" s="130" t="s">
        <v>4453</v>
      </c>
    </row>
    <row r="2057" spans="1:4" hidden="1">
      <c r="A2057" s="135"/>
      <c r="B2057" s="137" t="s">
        <v>4454</v>
      </c>
      <c r="C2057" s="130" t="s">
        <v>4379</v>
      </c>
      <c r="D2057" s="130" t="s">
        <v>4455</v>
      </c>
    </row>
    <row r="2058" spans="1:4" hidden="1">
      <c r="A2058" s="135"/>
      <c r="B2058" s="137" t="s">
        <v>4456</v>
      </c>
      <c r="C2058" s="130" t="s">
        <v>4379</v>
      </c>
      <c r="D2058" s="130" t="s">
        <v>4457</v>
      </c>
    </row>
    <row r="2059" spans="1:4" hidden="1">
      <c r="A2059" s="135"/>
      <c r="B2059" s="137" t="s">
        <v>4458</v>
      </c>
      <c r="C2059" s="130" t="s">
        <v>4379</v>
      </c>
      <c r="D2059" s="130" t="s">
        <v>4459</v>
      </c>
    </row>
    <row r="2060" spans="1:4" hidden="1">
      <c r="A2060" s="135"/>
      <c r="B2060" s="137" t="s">
        <v>4460</v>
      </c>
      <c r="C2060" s="130" t="s">
        <v>4379</v>
      </c>
      <c r="D2060" s="130" t="s">
        <v>4461</v>
      </c>
    </row>
    <row r="2061" spans="1:4" hidden="1">
      <c r="A2061" s="135"/>
      <c r="B2061" s="137" t="s">
        <v>4462</v>
      </c>
      <c r="C2061" s="130" t="s">
        <v>4379</v>
      </c>
      <c r="D2061" s="130" t="s">
        <v>4463</v>
      </c>
    </row>
    <row r="2062" spans="1:4" hidden="1">
      <c r="A2062" s="135"/>
      <c r="B2062" s="137" t="s">
        <v>4464</v>
      </c>
      <c r="C2062" s="130" t="s">
        <v>4379</v>
      </c>
      <c r="D2062" s="130" t="s">
        <v>4465</v>
      </c>
    </row>
    <row r="2063" spans="1:4" hidden="1">
      <c r="A2063" s="135"/>
      <c r="B2063" s="137" t="s">
        <v>4466</v>
      </c>
      <c r="C2063" s="130" t="s">
        <v>4379</v>
      </c>
      <c r="D2063" s="130" t="s">
        <v>4467</v>
      </c>
    </row>
    <row r="2064" spans="1:4" hidden="1">
      <c r="A2064" s="135"/>
      <c r="B2064" s="137" t="s">
        <v>4468</v>
      </c>
      <c r="C2064" s="130" t="s">
        <v>4379</v>
      </c>
      <c r="D2064" s="130" t="s">
        <v>4469</v>
      </c>
    </row>
    <row r="2065" spans="1:4" hidden="1">
      <c r="A2065" s="135"/>
      <c r="B2065" s="137" t="s">
        <v>4470</v>
      </c>
      <c r="C2065" s="130" t="s">
        <v>4379</v>
      </c>
      <c r="D2065" s="130" t="s">
        <v>4471</v>
      </c>
    </row>
    <row r="2066" spans="1:4" hidden="1">
      <c r="A2066" s="135"/>
      <c r="B2066" s="137" t="s">
        <v>4472</v>
      </c>
      <c r="C2066" s="130" t="s">
        <v>4379</v>
      </c>
      <c r="D2066" s="130" t="s">
        <v>4473</v>
      </c>
    </row>
    <row r="2067" spans="1:4" hidden="1">
      <c r="A2067" s="135"/>
      <c r="B2067" s="137" t="s">
        <v>4474</v>
      </c>
      <c r="C2067" s="130" t="s">
        <v>4379</v>
      </c>
      <c r="D2067" s="130" t="s">
        <v>4475</v>
      </c>
    </row>
    <row r="2068" spans="1:4" hidden="1">
      <c r="A2068" s="135"/>
      <c r="B2068" s="137" t="s">
        <v>4476</v>
      </c>
      <c r="C2068" s="130" t="s">
        <v>4379</v>
      </c>
      <c r="D2068" s="130" t="s">
        <v>4477</v>
      </c>
    </row>
    <row r="2069" spans="1:4" hidden="1">
      <c r="A2069" s="135"/>
      <c r="B2069" s="137" t="s">
        <v>4478</v>
      </c>
      <c r="C2069" s="130" t="s">
        <v>4379</v>
      </c>
      <c r="D2069" s="130" t="s">
        <v>4479</v>
      </c>
    </row>
    <row r="2070" spans="1:4" hidden="1">
      <c r="A2070" s="135"/>
      <c r="B2070" s="137" t="s">
        <v>4480</v>
      </c>
      <c r="C2070" s="130" t="s">
        <v>4379</v>
      </c>
      <c r="D2070" s="130" t="s">
        <v>4481</v>
      </c>
    </row>
    <row r="2071" spans="1:4" hidden="1">
      <c r="A2071" s="135"/>
      <c r="B2071" s="137" t="s">
        <v>4482</v>
      </c>
      <c r="C2071" s="130" t="s">
        <v>4379</v>
      </c>
      <c r="D2071" s="130" t="s">
        <v>4483</v>
      </c>
    </row>
    <row r="2072" spans="1:4" hidden="1">
      <c r="A2072" s="135"/>
      <c r="B2072" s="137" t="s">
        <v>4484</v>
      </c>
      <c r="C2072" s="130" t="s">
        <v>4379</v>
      </c>
      <c r="D2072" s="130" t="s">
        <v>4485</v>
      </c>
    </row>
    <row r="2073" spans="1:4" hidden="1">
      <c r="A2073" s="135"/>
      <c r="B2073" s="137" t="s">
        <v>4486</v>
      </c>
      <c r="C2073" s="130" t="s">
        <v>4379</v>
      </c>
      <c r="D2073" s="130" t="s">
        <v>4487</v>
      </c>
    </row>
    <row r="2074" spans="1:4" hidden="1">
      <c r="A2074" s="135"/>
      <c r="B2074" s="137" t="s">
        <v>4488</v>
      </c>
      <c r="C2074" s="130" t="s">
        <v>4379</v>
      </c>
      <c r="D2074" s="130" t="s">
        <v>4489</v>
      </c>
    </row>
    <row r="2075" spans="1:4" hidden="1">
      <c r="A2075" s="135"/>
      <c r="B2075" s="137" t="s">
        <v>4490</v>
      </c>
      <c r="C2075" s="130" t="s">
        <v>4379</v>
      </c>
      <c r="D2075" s="130" t="s">
        <v>4491</v>
      </c>
    </row>
    <row r="2076" spans="1:4" hidden="1">
      <c r="A2076" s="135"/>
      <c r="B2076" s="137" t="s">
        <v>4492</v>
      </c>
      <c r="C2076" s="130" t="s">
        <v>4379</v>
      </c>
      <c r="D2076" s="130" t="s">
        <v>4493</v>
      </c>
    </row>
    <row r="2077" spans="1:4" hidden="1">
      <c r="A2077" s="135"/>
      <c r="B2077" s="137" t="s">
        <v>4494</v>
      </c>
      <c r="C2077" s="130" t="s">
        <v>4379</v>
      </c>
      <c r="D2077" s="130" t="s">
        <v>4495</v>
      </c>
    </row>
    <row r="2078" spans="1:4" hidden="1">
      <c r="A2078" s="135"/>
      <c r="B2078" s="137" t="s">
        <v>4496</v>
      </c>
      <c r="C2078" s="130" t="s">
        <v>4379</v>
      </c>
      <c r="D2078" s="130" t="s">
        <v>4497</v>
      </c>
    </row>
    <row r="2079" spans="1:4" hidden="1">
      <c r="A2079" s="135"/>
      <c r="B2079" s="137" t="s">
        <v>4498</v>
      </c>
      <c r="C2079" s="130" t="s">
        <v>4379</v>
      </c>
      <c r="D2079" s="130" t="s">
        <v>4499</v>
      </c>
    </row>
    <row r="2080" spans="1:4" hidden="1">
      <c r="A2080" s="135"/>
      <c r="B2080" s="137" t="s">
        <v>4500</v>
      </c>
      <c r="C2080" s="130" t="s">
        <v>4379</v>
      </c>
      <c r="D2080" s="130" t="s">
        <v>4501</v>
      </c>
    </row>
    <row r="2081" spans="1:4" hidden="1">
      <c r="A2081" s="135"/>
      <c r="B2081" s="137" t="s">
        <v>4502</v>
      </c>
      <c r="C2081" s="130" t="s">
        <v>4379</v>
      </c>
      <c r="D2081" s="130" t="s">
        <v>4503</v>
      </c>
    </row>
    <row r="2082" spans="1:4" hidden="1">
      <c r="A2082" s="135"/>
      <c r="B2082" s="137" t="s">
        <v>4504</v>
      </c>
      <c r="C2082" s="130" t="s">
        <v>4379</v>
      </c>
      <c r="D2082" s="130" t="s">
        <v>4505</v>
      </c>
    </row>
    <row r="2083" spans="1:4" hidden="1">
      <c r="A2083" s="135"/>
      <c r="B2083" s="137" t="s">
        <v>4506</v>
      </c>
      <c r="C2083" s="130" t="s">
        <v>4379</v>
      </c>
      <c r="D2083" s="130" t="s">
        <v>4507</v>
      </c>
    </row>
    <row r="2084" spans="1:4" hidden="1">
      <c r="A2084" s="135"/>
      <c r="B2084" s="137" t="s">
        <v>4508</v>
      </c>
      <c r="C2084" s="130" t="s">
        <v>4379</v>
      </c>
      <c r="D2084" s="130" t="s">
        <v>4509</v>
      </c>
    </row>
    <row r="2085" spans="1:4" hidden="1">
      <c r="A2085" s="135"/>
      <c r="B2085" s="137" t="s">
        <v>4510</v>
      </c>
      <c r="C2085" s="130" t="s">
        <v>4511</v>
      </c>
      <c r="D2085" s="130" t="s">
        <v>4511</v>
      </c>
    </row>
    <row r="2086" spans="1:4" hidden="1">
      <c r="A2086" s="135"/>
      <c r="B2086" s="137" t="s">
        <v>4512</v>
      </c>
      <c r="C2086" s="130" t="s">
        <v>4511</v>
      </c>
      <c r="D2086" s="130" t="s">
        <v>4513</v>
      </c>
    </row>
    <row r="2087" spans="1:4" hidden="1">
      <c r="A2087" s="135"/>
      <c r="B2087" s="137" t="s">
        <v>4514</v>
      </c>
      <c r="C2087" s="130" t="s">
        <v>4511</v>
      </c>
      <c r="D2087" s="130" t="s">
        <v>4515</v>
      </c>
    </row>
    <row r="2088" spans="1:4" hidden="1">
      <c r="A2088" s="135"/>
      <c r="B2088" s="137" t="s">
        <v>4516</v>
      </c>
      <c r="C2088" s="130" t="s">
        <v>4511</v>
      </c>
      <c r="D2088" s="130" t="s">
        <v>4517</v>
      </c>
    </row>
    <row r="2089" spans="1:4" hidden="1">
      <c r="A2089" s="135"/>
      <c r="B2089" s="137" t="s">
        <v>4518</v>
      </c>
      <c r="C2089" s="130" t="s">
        <v>4511</v>
      </c>
      <c r="D2089" s="130" t="s">
        <v>4519</v>
      </c>
    </row>
    <row r="2090" spans="1:4" hidden="1">
      <c r="A2090" s="135"/>
      <c r="B2090" s="137" t="s">
        <v>4520</v>
      </c>
      <c r="C2090" s="130" t="s">
        <v>4511</v>
      </c>
      <c r="D2090" s="130" t="s">
        <v>4521</v>
      </c>
    </row>
    <row r="2091" spans="1:4" hidden="1">
      <c r="A2091" s="135"/>
      <c r="B2091" s="137" t="s">
        <v>4522</v>
      </c>
      <c r="C2091" s="130" t="s">
        <v>4511</v>
      </c>
      <c r="D2091" s="130" t="s">
        <v>4523</v>
      </c>
    </row>
    <row r="2092" spans="1:4" hidden="1">
      <c r="A2092" s="135"/>
      <c r="B2092" s="137" t="s">
        <v>4524</v>
      </c>
      <c r="C2092" s="130" t="s">
        <v>4511</v>
      </c>
      <c r="D2092" s="130" t="s">
        <v>4525</v>
      </c>
    </row>
    <row r="2093" spans="1:4" hidden="1">
      <c r="A2093" s="135"/>
      <c r="B2093" s="137" t="s">
        <v>4526</v>
      </c>
      <c r="C2093" s="130" t="s">
        <v>4511</v>
      </c>
      <c r="D2093" s="130" t="s">
        <v>4527</v>
      </c>
    </row>
    <row r="2094" spans="1:4" hidden="1">
      <c r="A2094" s="135"/>
      <c r="B2094" s="137" t="s">
        <v>4528</v>
      </c>
      <c r="C2094" s="130" t="s">
        <v>4511</v>
      </c>
      <c r="D2094" s="130" t="s">
        <v>4529</v>
      </c>
    </row>
    <row r="2095" spans="1:4" hidden="1">
      <c r="A2095" s="135"/>
      <c r="B2095" s="137" t="s">
        <v>4530</v>
      </c>
      <c r="C2095" s="130" t="s">
        <v>4511</v>
      </c>
      <c r="D2095" s="130" t="s">
        <v>4531</v>
      </c>
    </row>
    <row r="2096" spans="1:4" hidden="1">
      <c r="A2096" s="135"/>
      <c r="B2096" s="137" t="s">
        <v>4532</v>
      </c>
      <c r="C2096" s="130" t="s">
        <v>4511</v>
      </c>
      <c r="D2096" s="130" t="s">
        <v>4533</v>
      </c>
    </row>
    <row r="2097" spans="1:4" hidden="1">
      <c r="A2097" s="135"/>
      <c r="B2097" s="137" t="s">
        <v>4534</v>
      </c>
      <c r="C2097" s="130" t="s">
        <v>4511</v>
      </c>
      <c r="D2097" s="130" t="s">
        <v>4535</v>
      </c>
    </row>
    <row r="2098" spans="1:4" hidden="1">
      <c r="A2098" s="135"/>
      <c r="B2098" s="137" t="s">
        <v>4536</v>
      </c>
      <c r="C2098" s="130" t="s">
        <v>4511</v>
      </c>
      <c r="D2098" s="130" t="s">
        <v>4537</v>
      </c>
    </row>
    <row r="2099" spans="1:4" hidden="1">
      <c r="A2099" s="135"/>
      <c r="B2099" s="137" t="s">
        <v>4538</v>
      </c>
      <c r="C2099" s="130" t="s">
        <v>4511</v>
      </c>
      <c r="D2099" s="130" t="s">
        <v>4539</v>
      </c>
    </row>
    <row r="2100" spans="1:4" hidden="1">
      <c r="A2100" s="135"/>
      <c r="B2100" s="137" t="s">
        <v>4540</v>
      </c>
      <c r="C2100" s="130" t="s">
        <v>4511</v>
      </c>
      <c r="D2100" s="130" t="s">
        <v>4541</v>
      </c>
    </row>
    <row r="2101" spans="1:4" hidden="1">
      <c r="A2101" s="135"/>
      <c r="B2101" s="137" t="s">
        <v>4542</v>
      </c>
      <c r="C2101" s="130" t="s">
        <v>4511</v>
      </c>
      <c r="D2101" s="130" t="s">
        <v>4543</v>
      </c>
    </row>
    <row r="2102" spans="1:4" hidden="1">
      <c r="A2102" s="135"/>
      <c r="B2102" s="137" t="s">
        <v>4544</v>
      </c>
      <c r="C2102" s="130" t="s">
        <v>4511</v>
      </c>
      <c r="D2102" s="130" t="s">
        <v>4545</v>
      </c>
    </row>
    <row r="2103" spans="1:4" hidden="1">
      <c r="A2103" s="135"/>
      <c r="B2103" s="137" t="s">
        <v>4546</v>
      </c>
      <c r="C2103" s="130" t="s">
        <v>4511</v>
      </c>
      <c r="D2103" s="130" t="s">
        <v>4547</v>
      </c>
    </row>
    <row r="2104" spans="1:4" hidden="1">
      <c r="A2104" s="135"/>
      <c r="B2104" s="137" t="s">
        <v>4548</v>
      </c>
      <c r="C2104" s="130" t="s">
        <v>4511</v>
      </c>
      <c r="D2104" s="130" t="s">
        <v>4549</v>
      </c>
    </row>
    <row r="2105" spans="1:4" hidden="1">
      <c r="A2105" s="135"/>
      <c r="B2105" s="137" t="s">
        <v>4550</v>
      </c>
      <c r="C2105" s="130" t="s">
        <v>4511</v>
      </c>
      <c r="D2105" s="130" t="s">
        <v>4551</v>
      </c>
    </row>
    <row r="2106" spans="1:4" hidden="1">
      <c r="A2106" s="135"/>
      <c r="B2106" s="137" t="s">
        <v>4552</v>
      </c>
      <c r="C2106" s="130" t="s">
        <v>4511</v>
      </c>
      <c r="D2106" s="130" t="s">
        <v>4553</v>
      </c>
    </row>
    <row r="2107" spans="1:4" hidden="1">
      <c r="A2107" s="135"/>
      <c r="B2107" s="137" t="s">
        <v>4554</v>
      </c>
      <c r="C2107" s="130" t="s">
        <v>4511</v>
      </c>
      <c r="D2107" s="130" t="s">
        <v>4555</v>
      </c>
    </row>
    <row r="2108" spans="1:4" hidden="1">
      <c r="A2108" s="135"/>
      <c r="B2108" s="137" t="s">
        <v>4556</v>
      </c>
      <c r="C2108" s="130" t="s">
        <v>4511</v>
      </c>
      <c r="D2108" s="130" t="s">
        <v>4557</v>
      </c>
    </row>
    <row r="2109" spans="1:4" hidden="1">
      <c r="A2109" s="135"/>
      <c r="B2109" s="137" t="s">
        <v>4558</v>
      </c>
      <c r="C2109" s="130" t="s">
        <v>4511</v>
      </c>
      <c r="D2109" s="130" t="s">
        <v>4559</v>
      </c>
    </row>
    <row r="2110" spans="1:4" hidden="1">
      <c r="A2110" s="135"/>
      <c r="B2110" s="137" t="s">
        <v>4560</v>
      </c>
      <c r="C2110" s="130" t="s">
        <v>4511</v>
      </c>
      <c r="D2110" s="130" t="s">
        <v>4561</v>
      </c>
    </row>
    <row r="2111" spans="1:4" hidden="1">
      <c r="A2111" s="135"/>
      <c r="B2111" s="137" t="s">
        <v>4562</v>
      </c>
      <c r="C2111" s="130" t="s">
        <v>4511</v>
      </c>
      <c r="D2111" s="130" t="s">
        <v>4563</v>
      </c>
    </row>
    <row r="2112" spans="1:4" hidden="1">
      <c r="A2112" s="135"/>
      <c r="B2112" s="137" t="s">
        <v>4564</v>
      </c>
      <c r="C2112" s="130" t="s">
        <v>4511</v>
      </c>
      <c r="D2112" s="130" t="s">
        <v>4565</v>
      </c>
    </row>
    <row r="2113" spans="1:4" hidden="1">
      <c r="A2113" s="135"/>
      <c r="B2113" s="137" t="s">
        <v>4566</v>
      </c>
      <c r="C2113" s="130" t="s">
        <v>4511</v>
      </c>
      <c r="D2113" s="130" t="s">
        <v>4567</v>
      </c>
    </row>
    <row r="2114" spans="1:4" hidden="1">
      <c r="A2114" s="135"/>
      <c r="B2114" s="137" t="s">
        <v>4568</v>
      </c>
      <c r="C2114" s="130" t="s">
        <v>4511</v>
      </c>
      <c r="D2114" s="130" t="s">
        <v>4569</v>
      </c>
    </row>
    <row r="2115" spans="1:4" hidden="1">
      <c r="A2115" s="135"/>
      <c r="B2115" s="137" t="s">
        <v>4570</v>
      </c>
      <c r="C2115" s="130" t="s">
        <v>4511</v>
      </c>
      <c r="D2115" s="130" t="s">
        <v>4571</v>
      </c>
    </row>
    <row r="2116" spans="1:4" hidden="1">
      <c r="A2116" s="135"/>
      <c r="B2116" s="137" t="s">
        <v>4572</v>
      </c>
      <c r="C2116" s="130" t="s">
        <v>4511</v>
      </c>
      <c r="D2116" s="130" t="s">
        <v>4573</v>
      </c>
    </row>
    <row r="2117" spans="1:4" hidden="1">
      <c r="A2117" s="135"/>
      <c r="B2117" s="137" t="s">
        <v>4574</v>
      </c>
      <c r="C2117" s="130" t="s">
        <v>4511</v>
      </c>
      <c r="D2117" s="130" t="s">
        <v>4575</v>
      </c>
    </row>
    <row r="2118" spans="1:4" hidden="1">
      <c r="A2118" s="135"/>
      <c r="B2118" s="137" t="s">
        <v>4576</v>
      </c>
      <c r="C2118" s="130" t="s">
        <v>4511</v>
      </c>
      <c r="D2118" s="130" t="s">
        <v>4577</v>
      </c>
    </row>
    <row r="2119" spans="1:4" hidden="1">
      <c r="A2119" s="135"/>
      <c r="B2119" s="137" t="s">
        <v>4578</v>
      </c>
      <c r="C2119" s="130" t="s">
        <v>4511</v>
      </c>
      <c r="D2119" s="130" t="s">
        <v>4579</v>
      </c>
    </row>
    <row r="2120" spans="1:4" hidden="1">
      <c r="A2120" s="135"/>
      <c r="B2120" s="137" t="s">
        <v>4580</v>
      </c>
      <c r="C2120" s="130" t="s">
        <v>4511</v>
      </c>
      <c r="D2120" s="130" t="s">
        <v>4581</v>
      </c>
    </row>
    <row r="2121" spans="1:4" hidden="1">
      <c r="A2121" s="135"/>
      <c r="B2121" s="137" t="s">
        <v>4582</v>
      </c>
      <c r="C2121" s="130" t="s">
        <v>4511</v>
      </c>
      <c r="D2121" s="130" t="s">
        <v>4583</v>
      </c>
    </row>
    <row r="2122" spans="1:4" hidden="1">
      <c r="A2122" s="135"/>
      <c r="B2122" s="137" t="s">
        <v>4584</v>
      </c>
      <c r="C2122" s="130" t="s">
        <v>4511</v>
      </c>
      <c r="D2122" s="130" t="s">
        <v>4585</v>
      </c>
    </row>
    <row r="2123" spans="1:4" hidden="1">
      <c r="A2123" s="135"/>
      <c r="B2123" s="137" t="s">
        <v>4586</v>
      </c>
      <c r="C2123" s="130" t="s">
        <v>4511</v>
      </c>
      <c r="D2123" s="130" t="s">
        <v>4587</v>
      </c>
    </row>
    <row r="2124" spans="1:4" hidden="1">
      <c r="A2124" s="135"/>
      <c r="B2124" s="137" t="s">
        <v>4588</v>
      </c>
      <c r="C2124" s="130" t="s">
        <v>4511</v>
      </c>
      <c r="D2124" s="130" t="s">
        <v>4589</v>
      </c>
    </row>
    <row r="2125" spans="1:4" hidden="1">
      <c r="A2125" s="135"/>
      <c r="B2125" s="137" t="s">
        <v>4590</v>
      </c>
      <c r="C2125" s="130" t="s">
        <v>4511</v>
      </c>
      <c r="D2125" s="130" t="s">
        <v>4591</v>
      </c>
    </row>
    <row r="2126" spans="1:4" hidden="1">
      <c r="A2126" s="135"/>
      <c r="B2126" s="137" t="s">
        <v>4592</v>
      </c>
      <c r="C2126" s="130" t="s">
        <v>4511</v>
      </c>
      <c r="D2126" s="130" t="s">
        <v>4593</v>
      </c>
    </row>
    <row r="2127" spans="1:4" hidden="1">
      <c r="A2127" s="135"/>
      <c r="B2127" s="137" t="s">
        <v>4594</v>
      </c>
      <c r="C2127" s="130" t="s">
        <v>4511</v>
      </c>
      <c r="D2127" s="130" t="s">
        <v>4595</v>
      </c>
    </row>
    <row r="2128" spans="1:4" hidden="1">
      <c r="A2128" s="135"/>
      <c r="B2128" s="137" t="s">
        <v>4596</v>
      </c>
      <c r="C2128" s="130" t="s">
        <v>4597</v>
      </c>
      <c r="D2128" s="130" t="s">
        <v>4597</v>
      </c>
    </row>
    <row r="2129" spans="1:4" hidden="1">
      <c r="A2129" s="135"/>
      <c r="B2129" s="137" t="s">
        <v>4598</v>
      </c>
      <c r="C2129" s="130" t="s">
        <v>4597</v>
      </c>
      <c r="D2129" s="130" t="s">
        <v>4599</v>
      </c>
    </row>
    <row r="2130" spans="1:4" hidden="1">
      <c r="A2130" s="135"/>
      <c r="B2130" s="137" t="s">
        <v>4600</v>
      </c>
      <c r="C2130" s="130" t="s">
        <v>4597</v>
      </c>
      <c r="D2130" s="130" t="s">
        <v>4601</v>
      </c>
    </row>
    <row r="2131" spans="1:4" hidden="1">
      <c r="A2131" s="135"/>
      <c r="B2131" s="137" t="s">
        <v>4602</v>
      </c>
      <c r="C2131" s="130" t="s">
        <v>4597</v>
      </c>
      <c r="D2131" s="130" t="s">
        <v>4603</v>
      </c>
    </row>
    <row r="2132" spans="1:4" hidden="1">
      <c r="A2132" s="135"/>
      <c r="B2132" s="137" t="s">
        <v>4604</v>
      </c>
      <c r="C2132" s="130" t="s">
        <v>4597</v>
      </c>
      <c r="D2132" s="130" t="s">
        <v>4605</v>
      </c>
    </row>
    <row r="2133" spans="1:4" hidden="1">
      <c r="A2133" s="135"/>
      <c r="B2133" s="137" t="s">
        <v>4606</v>
      </c>
      <c r="C2133" s="130" t="s">
        <v>4597</v>
      </c>
      <c r="D2133" s="130" t="s">
        <v>4607</v>
      </c>
    </row>
    <row r="2134" spans="1:4" hidden="1">
      <c r="A2134" s="135"/>
      <c r="B2134" s="137" t="s">
        <v>4608</v>
      </c>
      <c r="C2134" s="130" t="s">
        <v>4597</v>
      </c>
      <c r="D2134" s="130" t="s">
        <v>4609</v>
      </c>
    </row>
    <row r="2135" spans="1:4" hidden="1">
      <c r="A2135" s="135"/>
      <c r="B2135" s="137" t="s">
        <v>4610</v>
      </c>
      <c r="C2135" s="130" t="s">
        <v>4597</v>
      </c>
      <c r="D2135" s="130" t="s">
        <v>4611</v>
      </c>
    </row>
    <row r="2136" spans="1:4" hidden="1">
      <c r="A2136" s="135"/>
      <c r="B2136" s="137" t="s">
        <v>4612</v>
      </c>
      <c r="C2136" s="130" t="s">
        <v>4597</v>
      </c>
      <c r="D2136" s="130" t="s">
        <v>4613</v>
      </c>
    </row>
    <row r="2137" spans="1:4" hidden="1">
      <c r="A2137" s="135"/>
      <c r="B2137" s="137" t="s">
        <v>4614</v>
      </c>
      <c r="C2137" s="130" t="s">
        <v>4597</v>
      </c>
      <c r="D2137" s="130" t="s">
        <v>4615</v>
      </c>
    </row>
    <row r="2138" spans="1:4" hidden="1">
      <c r="A2138" s="135"/>
      <c r="B2138" s="137" t="s">
        <v>4616</v>
      </c>
      <c r="C2138" s="130" t="s">
        <v>4597</v>
      </c>
      <c r="D2138" s="130" t="s">
        <v>4617</v>
      </c>
    </row>
    <row r="2139" spans="1:4" hidden="1">
      <c r="A2139" s="135"/>
      <c r="B2139" s="137" t="s">
        <v>4618</v>
      </c>
      <c r="C2139" s="130" t="s">
        <v>4597</v>
      </c>
      <c r="D2139" s="130" t="s">
        <v>4619</v>
      </c>
    </row>
    <row r="2140" spans="1:4" hidden="1">
      <c r="A2140" s="135"/>
      <c r="B2140" s="137" t="s">
        <v>4620</v>
      </c>
      <c r="C2140" s="130" t="s">
        <v>4597</v>
      </c>
      <c r="D2140" s="130" t="s">
        <v>4621</v>
      </c>
    </row>
    <row r="2141" spans="1:4" hidden="1">
      <c r="A2141" s="135"/>
      <c r="B2141" s="137" t="s">
        <v>4622</v>
      </c>
      <c r="C2141" s="130" t="s">
        <v>4597</v>
      </c>
      <c r="D2141" s="130" t="s">
        <v>4623</v>
      </c>
    </row>
    <row r="2142" spans="1:4" hidden="1">
      <c r="A2142" s="135"/>
      <c r="B2142" s="137" t="s">
        <v>4624</v>
      </c>
      <c r="C2142" s="130" t="s">
        <v>4597</v>
      </c>
      <c r="D2142" s="130" t="s">
        <v>4625</v>
      </c>
    </row>
    <row r="2143" spans="1:4" hidden="1">
      <c r="A2143" s="135"/>
      <c r="B2143" s="137" t="s">
        <v>4626</v>
      </c>
      <c r="C2143" s="130" t="s">
        <v>4597</v>
      </c>
      <c r="D2143" s="130" t="s">
        <v>4627</v>
      </c>
    </row>
    <row r="2144" spans="1:4" hidden="1">
      <c r="A2144" s="135"/>
      <c r="B2144" s="137" t="s">
        <v>4628</v>
      </c>
      <c r="C2144" s="130" t="s">
        <v>4597</v>
      </c>
      <c r="D2144" s="130" t="s">
        <v>4629</v>
      </c>
    </row>
    <row r="2145" spans="1:4" hidden="1">
      <c r="A2145" s="135"/>
      <c r="B2145" s="137" t="s">
        <v>4630</v>
      </c>
      <c r="C2145" s="130" t="s">
        <v>4597</v>
      </c>
      <c r="D2145" s="130" t="s">
        <v>4631</v>
      </c>
    </row>
    <row r="2146" spans="1:4" hidden="1">
      <c r="A2146" s="135"/>
      <c r="B2146" s="137" t="s">
        <v>4632</v>
      </c>
      <c r="C2146" s="130" t="s">
        <v>4597</v>
      </c>
      <c r="D2146" s="130" t="s">
        <v>4633</v>
      </c>
    </row>
    <row r="2147" spans="1:4" hidden="1">
      <c r="A2147" s="135"/>
      <c r="B2147" s="137" t="s">
        <v>4634</v>
      </c>
      <c r="C2147" s="130" t="s">
        <v>4597</v>
      </c>
      <c r="D2147" s="130" t="s">
        <v>4635</v>
      </c>
    </row>
    <row r="2148" spans="1:4" hidden="1">
      <c r="A2148" s="135"/>
      <c r="B2148" s="137" t="s">
        <v>4636</v>
      </c>
      <c r="C2148" s="130" t="s">
        <v>4597</v>
      </c>
      <c r="D2148" s="130" t="s">
        <v>4637</v>
      </c>
    </row>
    <row r="2149" spans="1:4" hidden="1">
      <c r="A2149" s="135"/>
      <c r="B2149" s="137" t="s">
        <v>4638</v>
      </c>
      <c r="C2149" s="130" t="s">
        <v>4597</v>
      </c>
      <c r="D2149" s="130" t="s">
        <v>4639</v>
      </c>
    </row>
    <row r="2150" spans="1:4" hidden="1">
      <c r="A2150" s="135"/>
      <c r="B2150" s="137" t="s">
        <v>4640</v>
      </c>
      <c r="C2150" s="130" t="s">
        <v>4597</v>
      </c>
      <c r="D2150" s="130" t="s">
        <v>4641</v>
      </c>
    </row>
    <row r="2151" spans="1:4" hidden="1">
      <c r="A2151" s="135"/>
      <c r="B2151" s="137" t="s">
        <v>4642</v>
      </c>
      <c r="C2151" s="130" t="s">
        <v>4597</v>
      </c>
      <c r="D2151" s="130" t="s">
        <v>4643</v>
      </c>
    </row>
    <row r="2152" spans="1:4" hidden="1">
      <c r="A2152" s="135"/>
      <c r="B2152" s="137" t="s">
        <v>4644</v>
      </c>
      <c r="C2152" s="130" t="s">
        <v>4597</v>
      </c>
      <c r="D2152" s="130" t="s">
        <v>4645</v>
      </c>
    </row>
    <row r="2153" spans="1:4" hidden="1">
      <c r="A2153" s="135"/>
      <c r="B2153" s="137" t="s">
        <v>4646</v>
      </c>
      <c r="C2153" s="130" t="s">
        <v>4597</v>
      </c>
      <c r="D2153" s="130" t="s">
        <v>4647</v>
      </c>
    </row>
    <row r="2154" spans="1:4" hidden="1">
      <c r="A2154" s="135"/>
      <c r="B2154" s="137" t="s">
        <v>4648</v>
      </c>
      <c r="C2154" s="130" t="s">
        <v>4597</v>
      </c>
      <c r="D2154" s="130" t="s">
        <v>4649</v>
      </c>
    </row>
    <row r="2155" spans="1:4" hidden="1">
      <c r="A2155" s="135"/>
      <c r="B2155" s="137" t="s">
        <v>4650</v>
      </c>
      <c r="C2155" s="130" t="s">
        <v>4597</v>
      </c>
      <c r="D2155" s="130" t="s">
        <v>4651</v>
      </c>
    </row>
    <row r="2156" spans="1:4" hidden="1">
      <c r="A2156" s="135"/>
      <c r="B2156" s="137" t="s">
        <v>4652</v>
      </c>
      <c r="C2156" s="130" t="s">
        <v>4597</v>
      </c>
      <c r="D2156" s="130" t="s">
        <v>4653</v>
      </c>
    </row>
    <row r="2157" spans="1:4" hidden="1">
      <c r="A2157" s="135"/>
      <c r="B2157" s="137" t="s">
        <v>4654</v>
      </c>
      <c r="C2157" s="130" t="s">
        <v>4597</v>
      </c>
      <c r="D2157" s="130" t="s">
        <v>4655</v>
      </c>
    </row>
    <row r="2158" spans="1:4" hidden="1">
      <c r="A2158" s="135"/>
      <c r="B2158" s="137" t="s">
        <v>4656</v>
      </c>
      <c r="C2158" s="130" t="s">
        <v>4597</v>
      </c>
      <c r="D2158" s="130" t="s">
        <v>4657</v>
      </c>
    </row>
    <row r="2159" spans="1:4" hidden="1">
      <c r="A2159" s="135"/>
      <c r="B2159" s="137" t="s">
        <v>4658</v>
      </c>
      <c r="C2159" s="130" t="s">
        <v>4597</v>
      </c>
      <c r="D2159" s="130" t="s">
        <v>4659</v>
      </c>
    </row>
    <row r="2160" spans="1:4" hidden="1">
      <c r="A2160" s="135"/>
      <c r="B2160" s="137" t="s">
        <v>4660</v>
      </c>
      <c r="C2160" s="130" t="s">
        <v>4597</v>
      </c>
      <c r="D2160" s="130" t="s">
        <v>4661</v>
      </c>
    </row>
    <row r="2161" spans="1:4" hidden="1">
      <c r="A2161" s="135"/>
      <c r="B2161" s="137" t="s">
        <v>4662</v>
      </c>
      <c r="C2161" s="130" t="s">
        <v>4597</v>
      </c>
      <c r="D2161" s="130" t="s">
        <v>4663</v>
      </c>
    </row>
    <row r="2162" spans="1:4" hidden="1">
      <c r="A2162" s="135"/>
      <c r="B2162" s="137" t="s">
        <v>4664</v>
      </c>
      <c r="C2162" s="130" t="s">
        <v>4597</v>
      </c>
      <c r="D2162" s="130" t="s">
        <v>4665</v>
      </c>
    </row>
    <row r="2163" spans="1:4" hidden="1">
      <c r="A2163" s="135"/>
      <c r="B2163" s="137" t="s">
        <v>4666</v>
      </c>
      <c r="C2163" s="130" t="s">
        <v>4597</v>
      </c>
      <c r="D2163" s="130" t="s">
        <v>4667</v>
      </c>
    </row>
    <row r="2164" spans="1:4" hidden="1">
      <c r="A2164" s="135"/>
      <c r="B2164" s="137" t="s">
        <v>4668</v>
      </c>
      <c r="C2164" s="130" t="s">
        <v>4597</v>
      </c>
      <c r="D2164" s="130" t="s">
        <v>4669</v>
      </c>
    </row>
    <row r="2165" spans="1:4" hidden="1">
      <c r="A2165" s="135"/>
      <c r="B2165" s="137" t="s">
        <v>4670</v>
      </c>
      <c r="C2165" s="130" t="s">
        <v>4597</v>
      </c>
      <c r="D2165" s="130" t="s">
        <v>4671</v>
      </c>
    </row>
    <row r="2166" spans="1:4" hidden="1">
      <c r="A2166" s="135"/>
      <c r="B2166" s="137" t="s">
        <v>4672</v>
      </c>
      <c r="C2166" s="130" t="s">
        <v>4597</v>
      </c>
      <c r="D2166" s="130" t="s">
        <v>4673</v>
      </c>
    </row>
    <row r="2167" spans="1:4" hidden="1">
      <c r="A2167" s="135"/>
      <c r="B2167" s="137" t="s">
        <v>4674</v>
      </c>
      <c r="C2167" s="130" t="s">
        <v>4597</v>
      </c>
      <c r="D2167" s="130" t="s">
        <v>4675</v>
      </c>
    </row>
    <row r="2168" spans="1:4" hidden="1">
      <c r="A2168" s="135"/>
      <c r="B2168" s="137" t="s">
        <v>4676</v>
      </c>
      <c r="C2168" s="130" t="s">
        <v>4597</v>
      </c>
      <c r="D2168" s="130" t="s">
        <v>4677</v>
      </c>
    </row>
    <row r="2169" spans="1:4" hidden="1">
      <c r="A2169" s="135"/>
      <c r="B2169" s="137" t="s">
        <v>4678</v>
      </c>
      <c r="C2169" s="130" t="s">
        <v>4597</v>
      </c>
      <c r="D2169" s="130" t="s">
        <v>4679</v>
      </c>
    </row>
    <row r="2170" spans="1:4" hidden="1">
      <c r="A2170" s="135"/>
      <c r="B2170" s="137" t="s">
        <v>4680</v>
      </c>
      <c r="C2170" s="130" t="s">
        <v>4597</v>
      </c>
      <c r="D2170" s="130" t="s">
        <v>4681</v>
      </c>
    </row>
    <row r="2171" spans="1:4" hidden="1">
      <c r="A2171" s="135"/>
      <c r="B2171" s="137" t="s">
        <v>4682</v>
      </c>
      <c r="C2171" s="130" t="s">
        <v>4597</v>
      </c>
      <c r="D2171" s="130" t="s">
        <v>4683</v>
      </c>
    </row>
    <row r="2172" spans="1:4" hidden="1">
      <c r="A2172" s="135"/>
      <c r="B2172" s="137" t="s">
        <v>4684</v>
      </c>
      <c r="C2172" s="130" t="s">
        <v>4597</v>
      </c>
      <c r="D2172" s="130" t="s">
        <v>4685</v>
      </c>
    </row>
    <row r="2173" spans="1:4" hidden="1">
      <c r="A2173" s="135"/>
      <c r="B2173" s="137" t="s">
        <v>4686</v>
      </c>
      <c r="C2173" s="130" t="s">
        <v>4597</v>
      </c>
      <c r="D2173" s="130" t="s">
        <v>4687</v>
      </c>
    </row>
    <row r="2174" spans="1:4" hidden="1">
      <c r="A2174" s="135"/>
      <c r="B2174" s="137" t="s">
        <v>4688</v>
      </c>
      <c r="C2174" s="130" t="s">
        <v>4597</v>
      </c>
      <c r="D2174" s="130" t="s">
        <v>4689</v>
      </c>
    </row>
    <row r="2175" spans="1:4" hidden="1">
      <c r="A2175" s="135"/>
      <c r="B2175" s="137" t="s">
        <v>4690</v>
      </c>
      <c r="C2175" s="130" t="s">
        <v>4597</v>
      </c>
      <c r="D2175" s="130" t="s">
        <v>4691</v>
      </c>
    </row>
    <row r="2176" spans="1:4" hidden="1">
      <c r="A2176" s="135"/>
      <c r="B2176" s="137" t="s">
        <v>4692</v>
      </c>
      <c r="C2176" s="130" t="s">
        <v>4597</v>
      </c>
      <c r="D2176" s="130" t="s">
        <v>4693</v>
      </c>
    </row>
    <row r="2177" spans="1:4" hidden="1">
      <c r="A2177" s="135"/>
      <c r="B2177" s="137" t="s">
        <v>4694</v>
      </c>
      <c r="C2177" s="130" t="s">
        <v>4597</v>
      </c>
      <c r="D2177" s="130" t="s">
        <v>4695</v>
      </c>
    </row>
    <row r="2178" spans="1:4" hidden="1">
      <c r="A2178" s="135"/>
      <c r="B2178" s="137" t="s">
        <v>4696</v>
      </c>
      <c r="C2178" s="130" t="s">
        <v>4597</v>
      </c>
      <c r="D2178" s="130" t="s">
        <v>4697</v>
      </c>
    </row>
    <row r="2179" spans="1:4" hidden="1">
      <c r="A2179" s="135"/>
      <c r="B2179" s="137" t="s">
        <v>4698</v>
      </c>
      <c r="C2179" s="130" t="s">
        <v>4597</v>
      </c>
      <c r="D2179" s="130" t="s">
        <v>4699</v>
      </c>
    </row>
    <row r="2180" spans="1:4" hidden="1">
      <c r="A2180" s="135"/>
      <c r="B2180" s="137" t="s">
        <v>4700</v>
      </c>
      <c r="C2180" s="130" t="s">
        <v>4597</v>
      </c>
      <c r="D2180" s="130" t="s">
        <v>4701</v>
      </c>
    </row>
    <row r="2181" spans="1:4" hidden="1">
      <c r="A2181" s="135"/>
      <c r="B2181" s="137" t="s">
        <v>4702</v>
      </c>
      <c r="C2181" s="130" t="s">
        <v>4703</v>
      </c>
      <c r="D2181" s="130" t="s">
        <v>4703</v>
      </c>
    </row>
    <row r="2182" spans="1:4" hidden="1">
      <c r="A2182" s="135"/>
      <c r="B2182" s="137" t="s">
        <v>4704</v>
      </c>
      <c r="C2182" s="130" t="s">
        <v>4703</v>
      </c>
      <c r="D2182" s="130" t="s">
        <v>4705</v>
      </c>
    </row>
    <row r="2183" spans="1:4" hidden="1">
      <c r="A2183" s="135"/>
      <c r="B2183" s="137" t="s">
        <v>4706</v>
      </c>
      <c r="C2183" s="130" t="s">
        <v>4703</v>
      </c>
      <c r="D2183" s="130" t="s">
        <v>4707</v>
      </c>
    </row>
    <row r="2184" spans="1:4" hidden="1">
      <c r="A2184" s="135"/>
      <c r="B2184" s="137" t="s">
        <v>4708</v>
      </c>
      <c r="C2184" s="130" t="s">
        <v>4703</v>
      </c>
      <c r="D2184" s="130" t="s">
        <v>4709</v>
      </c>
    </row>
    <row r="2185" spans="1:4" hidden="1">
      <c r="A2185" s="135"/>
      <c r="B2185" s="137" t="s">
        <v>4710</v>
      </c>
      <c r="C2185" s="130" t="s">
        <v>4703</v>
      </c>
      <c r="D2185" s="130" t="s">
        <v>4711</v>
      </c>
    </row>
    <row r="2186" spans="1:4" hidden="1">
      <c r="A2186" s="135"/>
      <c r="B2186" s="137" t="s">
        <v>4712</v>
      </c>
      <c r="C2186" s="130" t="s">
        <v>4703</v>
      </c>
      <c r="D2186" s="130" t="s">
        <v>4713</v>
      </c>
    </row>
    <row r="2187" spans="1:4" hidden="1">
      <c r="A2187" s="135"/>
      <c r="B2187" s="137" t="s">
        <v>4714</v>
      </c>
      <c r="C2187" s="130" t="s">
        <v>4703</v>
      </c>
      <c r="D2187" s="130" t="s">
        <v>4715</v>
      </c>
    </row>
    <row r="2188" spans="1:4" hidden="1">
      <c r="A2188" s="135"/>
      <c r="B2188" s="137" t="s">
        <v>4716</v>
      </c>
      <c r="C2188" s="130" t="s">
        <v>4703</v>
      </c>
      <c r="D2188" s="130" t="s">
        <v>4717</v>
      </c>
    </row>
    <row r="2189" spans="1:4" hidden="1">
      <c r="A2189" s="135"/>
      <c r="B2189" s="137" t="s">
        <v>4718</v>
      </c>
      <c r="C2189" s="130" t="s">
        <v>4703</v>
      </c>
      <c r="D2189" s="130" t="s">
        <v>4719</v>
      </c>
    </row>
    <row r="2190" spans="1:4" hidden="1">
      <c r="A2190" s="135"/>
      <c r="B2190" s="137" t="s">
        <v>4720</v>
      </c>
      <c r="C2190" s="130" t="s">
        <v>4703</v>
      </c>
      <c r="D2190" s="130" t="s">
        <v>4721</v>
      </c>
    </row>
    <row r="2191" spans="1:4" hidden="1">
      <c r="A2191" s="135"/>
      <c r="B2191" s="137" t="s">
        <v>4722</v>
      </c>
      <c r="C2191" s="130" t="s">
        <v>4703</v>
      </c>
      <c r="D2191" s="130" t="s">
        <v>4723</v>
      </c>
    </row>
    <row r="2192" spans="1:4" hidden="1">
      <c r="A2192" s="135"/>
      <c r="B2192" s="137" t="s">
        <v>4724</v>
      </c>
      <c r="C2192" s="130" t="s">
        <v>4703</v>
      </c>
      <c r="D2192" s="130" t="s">
        <v>4725</v>
      </c>
    </row>
    <row r="2193" spans="1:4" hidden="1">
      <c r="A2193" s="135"/>
      <c r="B2193" s="137" t="s">
        <v>4726</v>
      </c>
      <c r="C2193" s="130" t="s">
        <v>4703</v>
      </c>
      <c r="D2193" s="130" t="s">
        <v>4727</v>
      </c>
    </row>
    <row r="2194" spans="1:4" hidden="1">
      <c r="A2194" s="135"/>
      <c r="B2194" s="137" t="s">
        <v>4728</v>
      </c>
      <c r="C2194" s="130" t="s">
        <v>4703</v>
      </c>
      <c r="D2194" s="130" t="s">
        <v>4729</v>
      </c>
    </row>
    <row r="2195" spans="1:4" hidden="1">
      <c r="A2195" s="135"/>
      <c r="B2195" s="137" t="s">
        <v>4730</v>
      </c>
      <c r="C2195" s="130" t="s">
        <v>4703</v>
      </c>
      <c r="D2195" s="130" t="s">
        <v>4731</v>
      </c>
    </row>
    <row r="2196" spans="1:4" hidden="1">
      <c r="A2196" s="135"/>
      <c r="B2196" s="137" t="s">
        <v>4732</v>
      </c>
      <c r="C2196" s="130" t="s">
        <v>4703</v>
      </c>
      <c r="D2196" s="130" t="s">
        <v>4733</v>
      </c>
    </row>
    <row r="2197" spans="1:4" hidden="1">
      <c r="A2197" s="135"/>
      <c r="B2197" s="137" t="s">
        <v>4734</v>
      </c>
      <c r="C2197" s="130" t="s">
        <v>4703</v>
      </c>
      <c r="D2197" s="130" t="s">
        <v>4735</v>
      </c>
    </row>
    <row r="2198" spans="1:4" hidden="1">
      <c r="A2198" s="135"/>
      <c r="B2198" s="137" t="s">
        <v>4736</v>
      </c>
      <c r="C2198" s="130" t="s">
        <v>4703</v>
      </c>
      <c r="D2198" s="130" t="s">
        <v>4737</v>
      </c>
    </row>
    <row r="2199" spans="1:4" hidden="1">
      <c r="A2199" s="135"/>
      <c r="B2199" s="137" t="s">
        <v>4738</v>
      </c>
      <c r="C2199" s="130" t="s">
        <v>4703</v>
      </c>
      <c r="D2199" s="130" t="s">
        <v>4739</v>
      </c>
    </row>
    <row r="2200" spans="1:4" hidden="1">
      <c r="A2200" s="135"/>
      <c r="B2200" s="137" t="s">
        <v>4740</v>
      </c>
      <c r="C2200" s="130" t="s">
        <v>4703</v>
      </c>
      <c r="D2200" s="130" t="s">
        <v>4741</v>
      </c>
    </row>
    <row r="2201" spans="1:4" hidden="1">
      <c r="A2201" s="135"/>
      <c r="B2201" s="137" t="s">
        <v>4742</v>
      </c>
      <c r="C2201" s="130" t="s">
        <v>4703</v>
      </c>
      <c r="D2201" s="130" t="s">
        <v>4743</v>
      </c>
    </row>
    <row r="2202" spans="1:4" hidden="1">
      <c r="A2202" s="135"/>
      <c r="B2202" s="137" t="s">
        <v>4744</v>
      </c>
      <c r="C2202" s="130" t="s">
        <v>4703</v>
      </c>
      <c r="D2202" s="130" t="s">
        <v>4745</v>
      </c>
    </row>
    <row r="2203" spans="1:4" hidden="1">
      <c r="A2203" s="135"/>
      <c r="B2203" s="137" t="s">
        <v>4746</v>
      </c>
      <c r="C2203" s="130" t="s">
        <v>4703</v>
      </c>
      <c r="D2203" s="130" t="s">
        <v>4747</v>
      </c>
    </row>
    <row r="2204" spans="1:4" hidden="1">
      <c r="A2204" s="135"/>
      <c r="B2204" s="137" t="s">
        <v>4748</v>
      </c>
      <c r="C2204" s="130" t="s">
        <v>4703</v>
      </c>
      <c r="D2204" s="130" t="s">
        <v>4749</v>
      </c>
    </row>
    <row r="2205" spans="1:4" hidden="1">
      <c r="A2205" s="135"/>
      <c r="B2205" s="137" t="s">
        <v>4750</v>
      </c>
      <c r="C2205" s="130" t="s">
        <v>4703</v>
      </c>
      <c r="D2205" s="130" t="s">
        <v>4751</v>
      </c>
    </row>
    <row r="2206" spans="1:4" hidden="1">
      <c r="A2206" s="135"/>
      <c r="B2206" s="137" t="s">
        <v>4752</v>
      </c>
      <c r="C2206" s="130" t="s">
        <v>4703</v>
      </c>
      <c r="D2206" s="130" t="s">
        <v>4753</v>
      </c>
    </row>
    <row r="2207" spans="1:4" hidden="1">
      <c r="A2207" s="135"/>
      <c r="B2207" s="137" t="s">
        <v>4754</v>
      </c>
      <c r="C2207" s="130" t="s">
        <v>4703</v>
      </c>
      <c r="D2207" s="130" t="s">
        <v>4755</v>
      </c>
    </row>
    <row r="2208" spans="1:4" hidden="1">
      <c r="A2208" s="135"/>
      <c r="B2208" s="137" t="s">
        <v>4756</v>
      </c>
      <c r="C2208" s="130" t="s">
        <v>4703</v>
      </c>
      <c r="D2208" s="130" t="s">
        <v>4757</v>
      </c>
    </row>
    <row r="2209" spans="1:4" hidden="1">
      <c r="A2209" s="135"/>
      <c r="B2209" s="137" t="s">
        <v>4758</v>
      </c>
      <c r="C2209" s="130" t="s">
        <v>4703</v>
      </c>
      <c r="D2209" s="130" t="s">
        <v>4759</v>
      </c>
    </row>
    <row r="2210" spans="1:4" hidden="1">
      <c r="A2210" s="135"/>
      <c r="B2210" s="137" t="s">
        <v>4760</v>
      </c>
      <c r="C2210" s="130" t="s">
        <v>4703</v>
      </c>
      <c r="D2210" s="130" t="s">
        <v>4761</v>
      </c>
    </row>
    <row r="2211" spans="1:4" hidden="1">
      <c r="A2211" s="135"/>
      <c r="B2211" s="137" t="s">
        <v>4762</v>
      </c>
      <c r="C2211" s="130" t="s">
        <v>4703</v>
      </c>
      <c r="D2211" s="130" t="s">
        <v>4763</v>
      </c>
    </row>
    <row r="2212" spans="1:4" hidden="1">
      <c r="A2212" s="135"/>
      <c r="B2212" s="137" t="s">
        <v>4764</v>
      </c>
      <c r="C2212" s="130" t="s">
        <v>4703</v>
      </c>
      <c r="D2212" s="130" t="s">
        <v>4765</v>
      </c>
    </row>
    <row r="2213" spans="1:4" hidden="1">
      <c r="A2213" s="135"/>
      <c r="B2213" s="137" t="s">
        <v>4766</v>
      </c>
      <c r="C2213" s="130" t="s">
        <v>4703</v>
      </c>
      <c r="D2213" s="130" t="s">
        <v>4767</v>
      </c>
    </row>
    <row r="2214" spans="1:4" hidden="1">
      <c r="A2214" s="135"/>
      <c r="B2214" s="137" t="s">
        <v>4768</v>
      </c>
      <c r="C2214" s="130" t="s">
        <v>4703</v>
      </c>
      <c r="D2214" s="130" t="s">
        <v>4769</v>
      </c>
    </row>
    <row r="2215" spans="1:4" hidden="1">
      <c r="A2215" s="135"/>
      <c r="B2215" s="137" t="s">
        <v>4770</v>
      </c>
      <c r="C2215" s="130" t="s">
        <v>4703</v>
      </c>
      <c r="D2215" s="130" t="s">
        <v>4771</v>
      </c>
    </row>
    <row r="2216" spans="1:4" hidden="1">
      <c r="A2216" s="135"/>
      <c r="B2216" s="137" t="s">
        <v>4772</v>
      </c>
      <c r="C2216" s="130" t="s">
        <v>4703</v>
      </c>
      <c r="D2216" s="130" t="s">
        <v>4773</v>
      </c>
    </row>
    <row r="2217" spans="1:4" hidden="1">
      <c r="A2217" s="135"/>
      <c r="B2217" s="137" t="s">
        <v>4774</v>
      </c>
      <c r="C2217" s="130" t="s">
        <v>4703</v>
      </c>
      <c r="D2217" s="130" t="s">
        <v>4775</v>
      </c>
    </row>
    <row r="2218" spans="1:4" hidden="1">
      <c r="A2218" s="135"/>
      <c r="B2218" s="137" t="s">
        <v>4776</v>
      </c>
      <c r="C2218" s="130" t="s">
        <v>4703</v>
      </c>
      <c r="D2218" s="130" t="s">
        <v>4777</v>
      </c>
    </row>
    <row r="2219" spans="1:4" hidden="1">
      <c r="A2219" s="135"/>
      <c r="B2219" s="137" t="s">
        <v>4778</v>
      </c>
      <c r="C2219" s="130" t="s">
        <v>4703</v>
      </c>
      <c r="D2219" s="130" t="s">
        <v>4779</v>
      </c>
    </row>
    <row r="2220" spans="1:4" hidden="1">
      <c r="A2220" s="135"/>
      <c r="B2220" s="137" t="s">
        <v>4780</v>
      </c>
      <c r="C2220" s="130" t="s">
        <v>4703</v>
      </c>
      <c r="D2220" s="130" t="s">
        <v>4781</v>
      </c>
    </row>
    <row r="2221" spans="1:4" hidden="1">
      <c r="A2221" s="135"/>
      <c r="B2221" s="137" t="s">
        <v>4782</v>
      </c>
      <c r="C2221" s="130" t="s">
        <v>4703</v>
      </c>
      <c r="D2221" s="130" t="s">
        <v>4783</v>
      </c>
    </row>
    <row r="2222" spans="1:4" hidden="1">
      <c r="A2222" s="135"/>
      <c r="B2222" s="137" t="s">
        <v>4784</v>
      </c>
      <c r="C2222" s="130" t="s">
        <v>4703</v>
      </c>
      <c r="D2222" s="130" t="s">
        <v>4785</v>
      </c>
    </row>
    <row r="2223" spans="1:4" hidden="1">
      <c r="A2223" s="135"/>
      <c r="B2223" s="137" t="s">
        <v>4786</v>
      </c>
      <c r="C2223" s="130" t="s">
        <v>4703</v>
      </c>
      <c r="D2223" s="130" t="s">
        <v>4787</v>
      </c>
    </row>
    <row r="2224" spans="1:4" hidden="1">
      <c r="A2224" s="135"/>
      <c r="B2224" s="137" t="s">
        <v>4788</v>
      </c>
      <c r="C2224" s="130" t="s">
        <v>4703</v>
      </c>
      <c r="D2224" s="130" t="s">
        <v>4789</v>
      </c>
    </row>
    <row r="2225" spans="1:4" hidden="1">
      <c r="A2225" s="135"/>
      <c r="B2225" s="137" t="s">
        <v>4790</v>
      </c>
      <c r="C2225" s="130" t="s">
        <v>4703</v>
      </c>
      <c r="D2225" s="130" t="s">
        <v>4791</v>
      </c>
    </row>
    <row r="2226" spans="1:4" hidden="1">
      <c r="A2226" s="135"/>
      <c r="B2226" s="137" t="s">
        <v>4792</v>
      </c>
      <c r="C2226" s="130" t="s">
        <v>4703</v>
      </c>
      <c r="D2226" s="130" t="s">
        <v>4793</v>
      </c>
    </row>
    <row r="2227" spans="1:4" hidden="1">
      <c r="A2227" s="135"/>
      <c r="B2227" s="137" t="s">
        <v>4794</v>
      </c>
      <c r="C2227" s="130" t="s">
        <v>4703</v>
      </c>
      <c r="D2227" s="130" t="s">
        <v>4795</v>
      </c>
    </row>
    <row r="2228" spans="1:4" hidden="1">
      <c r="A2228" s="135"/>
      <c r="B2228" s="137" t="s">
        <v>4796</v>
      </c>
      <c r="C2228" s="130" t="s">
        <v>4703</v>
      </c>
      <c r="D2228" s="130" t="s">
        <v>4797</v>
      </c>
    </row>
    <row r="2229" spans="1:4" hidden="1">
      <c r="A2229" s="135"/>
      <c r="B2229" s="137" t="s">
        <v>4798</v>
      </c>
      <c r="C2229" s="130" t="s">
        <v>4703</v>
      </c>
      <c r="D2229" s="130" t="s">
        <v>4799</v>
      </c>
    </row>
    <row r="2230" spans="1:4" hidden="1">
      <c r="A2230" s="135"/>
      <c r="B2230" s="137" t="s">
        <v>4800</v>
      </c>
      <c r="C2230" s="130" t="s">
        <v>4703</v>
      </c>
      <c r="D2230" s="130" t="s">
        <v>4801</v>
      </c>
    </row>
    <row r="2231" spans="1:4" hidden="1">
      <c r="A2231" s="135"/>
      <c r="B2231" s="137" t="s">
        <v>4802</v>
      </c>
      <c r="C2231" s="130" t="s">
        <v>4703</v>
      </c>
      <c r="D2231" s="130" t="s">
        <v>4803</v>
      </c>
    </row>
    <row r="2232" spans="1:4" hidden="1">
      <c r="A2232" s="135"/>
      <c r="B2232" s="137" t="s">
        <v>4804</v>
      </c>
      <c r="C2232" s="130" t="s">
        <v>4703</v>
      </c>
      <c r="D2232" s="130" t="s">
        <v>4805</v>
      </c>
    </row>
    <row r="2233" spans="1:4" hidden="1">
      <c r="A2233" s="135"/>
      <c r="B2233" s="137" t="s">
        <v>4806</v>
      </c>
      <c r="C2233" s="130" t="s">
        <v>4703</v>
      </c>
      <c r="D2233" s="130" t="s">
        <v>4807</v>
      </c>
    </row>
    <row r="2234" spans="1:4" hidden="1">
      <c r="A2234" s="135"/>
      <c r="B2234" s="137" t="s">
        <v>4808</v>
      </c>
      <c r="C2234" s="130" t="s">
        <v>4703</v>
      </c>
      <c r="D2234" s="130" t="s">
        <v>4809</v>
      </c>
    </row>
    <row r="2235" spans="1:4" hidden="1">
      <c r="A2235" s="135"/>
      <c r="B2235" s="137" t="s">
        <v>4810</v>
      </c>
      <c r="C2235" s="130" t="s">
        <v>4703</v>
      </c>
      <c r="D2235" s="130" t="s">
        <v>4811</v>
      </c>
    </row>
    <row r="2236" spans="1:4" hidden="1">
      <c r="A2236" s="135"/>
      <c r="B2236" s="137" t="s">
        <v>4812</v>
      </c>
      <c r="C2236" s="130" t="s">
        <v>4703</v>
      </c>
      <c r="D2236" s="130" t="s">
        <v>4813</v>
      </c>
    </row>
    <row r="2237" spans="1:4" hidden="1">
      <c r="A2237" s="135"/>
      <c r="B2237" s="137" t="s">
        <v>4814</v>
      </c>
      <c r="C2237" s="130" t="s">
        <v>4703</v>
      </c>
      <c r="D2237" s="130" t="s">
        <v>4815</v>
      </c>
    </row>
    <row r="2238" spans="1:4" hidden="1">
      <c r="A2238" s="135"/>
      <c r="B2238" s="137" t="s">
        <v>4816</v>
      </c>
      <c r="C2238" s="130" t="s">
        <v>4703</v>
      </c>
      <c r="D2238" s="130" t="s">
        <v>4817</v>
      </c>
    </row>
    <row r="2239" spans="1:4" hidden="1">
      <c r="A2239" s="135"/>
      <c r="B2239" s="137" t="s">
        <v>4818</v>
      </c>
      <c r="C2239" s="130" t="s">
        <v>4703</v>
      </c>
      <c r="D2239" s="130" t="s">
        <v>4819</v>
      </c>
    </row>
    <row r="2240" spans="1:4" hidden="1">
      <c r="A2240" s="135"/>
      <c r="B2240" s="137" t="s">
        <v>4820</v>
      </c>
      <c r="C2240" s="130" t="s">
        <v>4703</v>
      </c>
      <c r="D2240" s="130" t="s">
        <v>4821</v>
      </c>
    </row>
    <row r="2241" spans="1:4" hidden="1">
      <c r="A2241" s="135"/>
      <c r="B2241" s="137" t="s">
        <v>4822</v>
      </c>
      <c r="C2241" s="130" t="s">
        <v>4703</v>
      </c>
      <c r="D2241" s="130" t="s">
        <v>4823</v>
      </c>
    </row>
    <row r="2242" spans="1:4" hidden="1">
      <c r="A2242" s="135"/>
      <c r="B2242" s="137" t="s">
        <v>4824</v>
      </c>
      <c r="C2242" s="130" t="s">
        <v>4703</v>
      </c>
      <c r="D2242" s="130" t="s">
        <v>4825</v>
      </c>
    </row>
    <row r="2243" spans="1:4" hidden="1">
      <c r="A2243" s="135"/>
      <c r="B2243" s="137" t="s">
        <v>4826</v>
      </c>
      <c r="C2243" s="130" t="s">
        <v>4703</v>
      </c>
      <c r="D2243" s="130" t="s">
        <v>4827</v>
      </c>
    </row>
    <row r="2244" spans="1:4" hidden="1">
      <c r="A2244" s="135"/>
      <c r="B2244" s="137" t="s">
        <v>4828</v>
      </c>
      <c r="C2244" s="130" t="s">
        <v>4703</v>
      </c>
      <c r="D2244" s="130" t="s">
        <v>4829</v>
      </c>
    </row>
    <row r="2245" spans="1:4" hidden="1">
      <c r="A2245" s="135"/>
      <c r="B2245" s="137" t="s">
        <v>4830</v>
      </c>
      <c r="C2245" s="130" t="s">
        <v>4703</v>
      </c>
      <c r="D2245" s="130" t="s">
        <v>4831</v>
      </c>
    </row>
    <row r="2246" spans="1:4" hidden="1">
      <c r="A2246" s="135"/>
      <c r="B2246" s="137" t="s">
        <v>4832</v>
      </c>
      <c r="C2246" s="130" t="s">
        <v>4703</v>
      </c>
      <c r="D2246" s="130" t="s">
        <v>4833</v>
      </c>
    </row>
    <row r="2247" spans="1:4" hidden="1">
      <c r="A2247" s="135"/>
      <c r="B2247" s="137" t="s">
        <v>4834</v>
      </c>
      <c r="C2247" s="130" t="s">
        <v>4703</v>
      </c>
      <c r="D2247" s="130" t="s">
        <v>4835</v>
      </c>
    </row>
    <row r="2248" spans="1:4" hidden="1">
      <c r="A2248" s="135"/>
      <c r="B2248" s="137" t="s">
        <v>4836</v>
      </c>
      <c r="C2248" s="130" t="s">
        <v>4703</v>
      </c>
      <c r="D2248" s="130" t="s">
        <v>4837</v>
      </c>
    </row>
    <row r="2249" spans="1:4" hidden="1">
      <c r="A2249" s="135"/>
      <c r="B2249" s="137" t="s">
        <v>4838</v>
      </c>
      <c r="C2249" s="130" t="s">
        <v>4703</v>
      </c>
      <c r="D2249" s="130" t="s">
        <v>4839</v>
      </c>
    </row>
    <row r="2250" spans="1:4" hidden="1">
      <c r="A2250" s="135"/>
      <c r="B2250" s="137" t="s">
        <v>4840</v>
      </c>
      <c r="C2250" s="130" t="s">
        <v>4703</v>
      </c>
      <c r="D2250" s="130" t="s">
        <v>4841</v>
      </c>
    </row>
    <row r="2251" spans="1:4" hidden="1">
      <c r="A2251" s="135"/>
      <c r="B2251" s="137" t="s">
        <v>4842</v>
      </c>
      <c r="C2251" s="130" t="s">
        <v>4703</v>
      </c>
      <c r="D2251" s="130" t="s">
        <v>4843</v>
      </c>
    </row>
    <row r="2252" spans="1:4" hidden="1">
      <c r="A2252" s="135"/>
      <c r="B2252" s="137" t="s">
        <v>4844</v>
      </c>
      <c r="C2252" s="130" t="s">
        <v>4703</v>
      </c>
      <c r="D2252" s="130" t="s">
        <v>4845</v>
      </c>
    </row>
    <row r="2253" spans="1:4" hidden="1">
      <c r="A2253" s="135"/>
      <c r="B2253" s="137" t="s">
        <v>4846</v>
      </c>
      <c r="C2253" s="130" t="s">
        <v>4703</v>
      </c>
      <c r="D2253" s="130" t="s">
        <v>4847</v>
      </c>
    </row>
    <row r="2254" spans="1:4" hidden="1">
      <c r="A2254" s="135"/>
      <c r="B2254" s="137" t="s">
        <v>4848</v>
      </c>
      <c r="C2254" s="130" t="s">
        <v>4703</v>
      </c>
      <c r="D2254" s="130" t="s">
        <v>4849</v>
      </c>
    </row>
    <row r="2255" spans="1:4" hidden="1">
      <c r="A2255" s="135"/>
      <c r="B2255" s="137" t="s">
        <v>4850</v>
      </c>
      <c r="C2255" s="130" t="s">
        <v>4703</v>
      </c>
      <c r="D2255" s="130" t="s">
        <v>4851</v>
      </c>
    </row>
    <row r="2256" spans="1:4" hidden="1">
      <c r="A2256" s="135"/>
      <c r="B2256" s="137" t="s">
        <v>4852</v>
      </c>
      <c r="C2256" s="130" t="s">
        <v>4703</v>
      </c>
      <c r="D2256" s="130" t="s">
        <v>4853</v>
      </c>
    </row>
    <row r="2257" spans="1:4" hidden="1">
      <c r="A2257" s="135"/>
      <c r="B2257" s="137" t="s">
        <v>4854</v>
      </c>
      <c r="C2257" s="130" t="s">
        <v>4703</v>
      </c>
      <c r="D2257" s="130" t="s">
        <v>4855</v>
      </c>
    </row>
    <row r="2258" spans="1:4" hidden="1">
      <c r="A2258" s="135"/>
      <c r="B2258" s="137" t="s">
        <v>4856</v>
      </c>
      <c r="C2258" s="130" t="s">
        <v>4703</v>
      </c>
      <c r="D2258" s="130" t="s">
        <v>4857</v>
      </c>
    </row>
    <row r="2259" spans="1:4" hidden="1">
      <c r="A2259" s="135"/>
      <c r="B2259" s="137" t="s">
        <v>4858</v>
      </c>
      <c r="C2259" s="130" t="s">
        <v>4859</v>
      </c>
      <c r="D2259" s="130" t="s">
        <v>4859</v>
      </c>
    </row>
    <row r="2260" spans="1:4" hidden="1">
      <c r="A2260" s="135"/>
      <c r="B2260" s="137" t="s">
        <v>4860</v>
      </c>
      <c r="C2260" s="130" t="s">
        <v>4859</v>
      </c>
      <c r="D2260" s="130" t="s">
        <v>4861</v>
      </c>
    </row>
    <row r="2261" spans="1:4" hidden="1">
      <c r="A2261" s="135"/>
      <c r="B2261" s="137" t="s">
        <v>4862</v>
      </c>
      <c r="C2261" s="130" t="s">
        <v>4859</v>
      </c>
      <c r="D2261" s="130" t="s">
        <v>4863</v>
      </c>
    </row>
    <row r="2262" spans="1:4" hidden="1">
      <c r="A2262" s="135"/>
      <c r="B2262" s="137" t="s">
        <v>4864</v>
      </c>
      <c r="C2262" s="130" t="s">
        <v>4859</v>
      </c>
      <c r="D2262" s="130" t="s">
        <v>4865</v>
      </c>
    </row>
    <row r="2263" spans="1:4" hidden="1">
      <c r="A2263" s="135"/>
      <c r="B2263" s="137" t="s">
        <v>4866</v>
      </c>
      <c r="C2263" s="130" t="s">
        <v>4859</v>
      </c>
      <c r="D2263" s="130" t="s">
        <v>4867</v>
      </c>
    </row>
    <row r="2264" spans="1:4" hidden="1">
      <c r="A2264" s="135"/>
      <c r="B2264" s="137" t="s">
        <v>4868</v>
      </c>
      <c r="C2264" s="130" t="s">
        <v>4859</v>
      </c>
      <c r="D2264" s="130" t="s">
        <v>4869</v>
      </c>
    </row>
    <row r="2265" spans="1:4" hidden="1">
      <c r="A2265" s="135"/>
      <c r="B2265" s="137" t="s">
        <v>4870</v>
      </c>
      <c r="C2265" s="130" t="s">
        <v>4859</v>
      </c>
      <c r="D2265" s="130" t="s">
        <v>4871</v>
      </c>
    </row>
    <row r="2266" spans="1:4" hidden="1">
      <c r="A2266" s="135"/>
      <c r="B2266" s="137" t="s">
        <v>4872</v>
      </c>
      <c r="C2266" s="130" t="s">
        <v>4859</v>
      </c>
      <c r="D2266" s="130" t="s">
        <v>4873</v>
      </c>
    </row>
    <row r="2267" spans="1:4" hidden="1">
      <c r="A2267" s="135"/>
      <c r="B2267" s="137" t="s">
        <v>4874</v>
      </c>
      <c r="C2267" s="130" t="s">
        <v>4859</v>
      </c>
      <c r="D2267" s="130" t="s">
        <v>4875</v>
      </c>
    </row>
    <row r="2268" spans="1:4" hidden="1">
      <c r="A2268" s="135"/>
      <c r="B2268" s="137" t="s">
        <v>4876</v>
      </c>
      <c r="C2268" s="130" t="s">
        <v>4859</v>
      </c>
      <c r="D2268" s="130" t="s">
        <v>4877</v>
      </c>
    </row>
    <row r="2269" spans="1:4" hidden="1">
      <c r="A2269" s="135"/>
      <c r="B2269" s="137" t="s">
        <v>4878</v>
      </c>
      <c r="C2269" s="130" t="s">
        <v>4859</v>
      </c>
      <c r="D2269" s="130" t="s">
        <v>4879</v>
      </c>
    </row>
    <row r="2270" spans="1:4" hidden="1">
      <c r="A2270" s="135"/>
      <c r="B2270" s="137" t="s">
        <v>4880</v>
      </c>
      <c r="C2270" s="130" t="s">
        <v>4859</v>
      </c>
      <c r="D2270" s="130" t="s">
        <v>4881</v>
      </c>
    </row>
    <row r="2271" spans="1:4" hidden="1">
      <c r="A2271" s="135"/>
      <c r="B2271" s="137" t="s">
        <v>4882</v>
      </c>
      <c r="C2271" s="130" t="s">
        <v>4859</v>
      </c>
      <c r="D2271" s="130" t="s">
        <v>4883</v>
      </c>
    </row>
    <row r="2272" spans="1:4" hidden="1">
      <c r="A2272" s="135"/>
      <c r="B2272" s="137" t="s">
        <v>4884</v>
      </c>
      <c r="C2272" s="130" t="s">
        <v>4859</v>
      </c>
      <c r="D2272" s="130" t="s">
        <v>4885</v>
      </c>
    </row>
    <row r="2273" spans="1:4" hidden="1">
      <c r="A2273" s="135"/>
      <c r="B2273" s="137" t="s">
        <v>4886</v>
      </c>
      <c r="C2273" s="130" t="s">
        <v>4859</v>
      </c>
      <c r="D2273" s="130" t="s">
        <v>4887</v>
      </c>
    </row>
    <row r="2274" spans="1:4" hidden="1">
      <c r="A2274" s="135"/>
      <c r="B2274" s="137" t="s">
        <v>4888</v>
      </c>
      <c r="C2274" s="130" t="s">
        <v>4859</v>
      </c>
      <c r="D2274" s="130" t="s">
        <v>4889</v>
      </c>
    </row>
    <row r="2275" spans="1:4" hidden="1">
      <c r="A2275" s="135"/>
      <c r="B2275" s="137" t="s">
        <v>4890</v>
      </c>
      <c r="C2275" s="130" t="s">
        <v>4859</v>
      </c>
      <c r="D2275" s="130" t="s">
        <v>4891</v>
      </c>
    </row>
    <row r="2276" spans="1:4" hidden="1">
      <c r="A2276" s="135"/>
      <c r="B2276" s="137" t="s">
        <v>4892</v>
      </c>
      <c r="C2276" s="130" t="s">
        <v>4859</v>
      </c>
      <c r="D2276" s="130" t="s">
        <v>4893</v>
      </c>
    </row>
    <row r="2277" spans="1:4" hidden="1">
      <c r="A2277" s="135"/>
      <c r="B2277" s="137" t="s">
        <v>4894</v>
      </c>
      <c r="C2277" s="130" t="s">
        <v>4859</v>
      </c>
      <c r="D2277" s="130" t="s">
        <v>4895</v>
      </c>
    </row>
    <row r="2278" spans="1:4" hidden="1">
      <c r="A2278" s="135"/>
      <c r="B2278" s="137" t="s">
        <v>4896</v>
      </c>
      <c r="C2278" s="130" t="s">
        <v>4859</v>
      </c>
      <c r="D2278" s="130" t="s">
        <v>4897</v>
      </c>
    </row>
    <row r="2279" spans="1:4" hidden="1">
      <c r="A2279" s="135"/>
      <c r="B2279" s="137" t="s">
        <v>4898</v>
      </c>
      <c r="C2279" s="130" t="s">
        <v>4859</v>
      </c>
      <c r="D2279" s="130" t="s">
        <v>4899</v>
      </c>
    </row>
    <row r="2280" spans="1:4" hidden="1">
      <c r="A2280" s="135"/>
      <c r="B2280" s="137" t="s">
        <v>4900</v>
      </c>
      <c r="C2280" s="130" t="s">
        <v>4859</v>
      </c>
      <c r="D2280" s="130" t="s">
        <v>4901</v>
      </c>
    </row>
    <row r="2281" spans="1:4" hidden="1">
      <c r="A2281" s="135"/>
      <c r="B2281" s="137" t="s">
        <v>4902</v>
      </c>
      <c r="C2281" s="130" t="s">
        <v>4859</v>
      </c>
      <c r="D2281" s="130" t="s">
        <v>4903</v>
      </c>
    </row>
    <row r="2282" spans="1:4" hidden="1">
      <c r="A2282" s="135"/>
      <c r="B2282" s="137" t="s">
        <v>4904</v>
      </c>
      <c r="C2282" s="130" t="s">
        <v>4859</v>
      </c>
      <c r="D2282" s="130" t="s">
        <v>4905</v>
      </c>
    </row>
    <row r="2283" spans="1:4" hidden="1">
      <c r="A2283" s="135"/>
      <c r="B2283" s="137" t="s">
        <v>4906</v>
      </c>
      <c r="C2283" s="130" t="s">
        <v>4859</v>
      </c>
      <c r="D2283" s="130" t="s">
        <v>4907</v>
      </c>
    </row>
    <row r="2284" spans="1:4" hidden="1">
      <c r="A2284" s="135"/>
      <c r="B2284" s="137" t="s">
        <v>4908</v>
      </c>
      <c r="C2284" s="130" t="s">
        <v>4859</v>
      </c>
      <c r="D2284" s="130" t="s">
        <v>4909</v>
      </c>
    </row>
    <row r="2285" spans="1:4" hidden="1">
      <c r="A2285" s="135"/>
      <c r="B2285" s="137" t="s">
        <v>4910</v>
      </c>
      <c r="C2285" s="130" t="s">
        <v>4859</v>
      </c>
      <c r="D2285" s="130" t="s">
        <v>4911</v>
      </c>
    </row>
    <row r="2286" spans="1:4" hidden="1">
      <c r="A2286" s="135"/>
      <c r="B2286" s="137" t="s">
        <v>4912</v>
      </c>
      <c r="C2286" s="130" t="s">
        <v>4859</v>
      </c>
      <c r="D2286" s="130" t="s">
        <v>4913</v>
      </c>
    </row>
    <row r="2287" spans="1:4" hidden="1">
      <c r="A2287" s="135"/>
      <c r="B2287" s="137" t="s">
        <v>4914</v>
      </c>
      <c r="C2287" s="130" t="s">
        <v>4859</v>
      </c>
      <c r="D2287" s="130" t="s">
        <v>4915</v>
      </c>
    </row>
    <row r="2288" spans="1:4" hidden="1">
      <c r="A2288" s="135"/>
      <c r="B2288" s="137" t="s">
        <v>4916</v>
      </c>
      <c r="C2288" s="130" t="s">
        <v>4859</v>
      </c>
      <c r="D2288" s="130" t="s">
        <v>4917</v>
      </c>
    </row>
    <row r="2289" spans="1:4" hidden="1">
      <c r="A2289" s="135"/>
      <c r="B2289" s="137" t="s">
        <v>4918</v>
      </c>
      <c r="C2289" s="130" t="s">
        <v>4859</v>
      </c>
      <c r="D2289" s="130" t="s">
        <v>4919</v>
      </c>
    </row>
    <row r="2290" spans="1:4" hidden="1">
      <c r="A2290" s="135"/>
      <c r="B2290" s="137" t="s">
        <v>4920</v>
      </c>
      <c r="C2290" s="130" t="s">
        <v>4859</v>
      </c>
      <c r="D2290" s="130" t="s">
        <v>4921</v>
      </c>
    </row>
    <row r="2291" spans="1:4" hidden="1">
      <c r="A2291" s="135"/>
      <c r="B2291" s="137" t="s">
        <v>4922</v>
      </c>
      <c r="C2291" s="130" t="s">
        <v>4859</v>
      </c>
      <c r="D2291" s="130" t="s">
        <v>4923</v>
      </c>
    </row>
    <row r="2292" spans="1:4" hidden="1">
      <c r="A2292" s="135"/>
      <c r="B2292" s="137" t="s">
        <v>4924</v>
      </c>
      <c r="C2292" s="130" t="s">
        <v>4859</v>
      </c>
      <c r="D2292" s="130" t="s">
        <v>4925</v>
      </c>
    </row>
    <row r="2293" spans="1:4" hidden="1">
      <c r="A2293" s="135"/>
      <c r="B2293" s="137" t="s">
        <v>4926</v>
      </c>
      <c r="C2293" s="130" t="s">
        <v>4859</v>
      </c>
      <c r="D2293" s="130" t="s">
        <v>4927</v>
      </c>
    </row>
    <row r="2294" spans="1:4" hidden="1">
      <c r="A2294" s="135"/>
      <c r="B2294" s="137" t="s">
        <v>4928</v>
      </c>
      <c r="C2294" s="130" t="s">
        <v>4859</v>
      </c>
      <c r="D2294" s="130" t="s">
        <v>4929</v>
      </c>
    </row>
    <row r="2295" spans="1:4" hidden="1">
      <c r="A2295" s="135"/>
      <c r="B2295" s="137" t="s">
        <v>4930</v>
      </c>
      <c r="C2295" s="130" t="s">
        <v>4859</v>
      </c>
      <c r="D2295" s="130" t="s">
        <v>4931</v>
      </c>
    </row>
    <row r="2296" spans="1:4" hidden="1">
      <c r="A2296" s="135"/>
      <c r="B2296" s="137" t="s">
        <v>4932</v>
      </c>
      <c r="C2296" s="130" t="s">
        <v>4859</v>
      </c>
      <c r="D2296" s="130" t="s">
        <v>4785</v>
      </c>
    </row>
    <row r="2297" spans="1:4" hidden="1">
      <c r="A2297" s="135"/>
      <c r="B2297" s="137" t="s">
        <v>4933</v>
      </c>
      <c r="C2297" s="130" t="s">
        <v>4859</v>
      </c>
      <c r="D2297" s="130" t="s">
        <v>4934</v>
      </c>
    </row>
    <row r="2298" spans="1:4" hidden="1">
      <c r="A2298" s="135"/>
      <c r="B2298" s="137" t="s">
        <v>4935</v>
      </c>
      <c r="C2298" s="130" t="s">
        <v>4859</v>
      </c>
      <c r="D2298" s="130" t="s">
        <v>4936</v>
      </c>
    </row>
    <row r="2299" spans="1:4" hidden="1">
      <c r="A2299" s="135"/>
      <c r="B2299" s="137" t="s">
        <v>4937</v>
      </c>
      <c r="C2299" s="130" t="s">
        <v>4859</v>
      </c>
      <c r="D2299" s="130" t="s">
        <v>4938</v>
      </c>
    </row>
    <row r="2300" spans="1:4" hidden="1">
      <c r="A2300" s="135"/>
      <c r="B2300" s="137" t="s">
        <v>4939</v>
      </c>
      <c r="C2300" s="130" t="s">
        <v>4859</v>
      </c>
      <c r="D2300" s="130" t="s">
        <v>4940</v>
      </c>
    </row>
    <row r="2301" spans="1:4" hidden="1">
      <c r="A2301" s="135"/>
      <c r="B2301" s="137" t="s">
        <v>4941</v>
      </c>
      <c r="C2301" s="130" t="s">
        <v>4859</v>
      </c>
      <c r="D2301" s="130" t="s">
        <v>4942</v>
      </c>
    </row>
    <row r="2302" spans="1:4" hidden="1">
      <c r="A2302" s="135"/>
      <c r="B2302" s="137" t="s">
        <v>4943</v>
      </c>
      <c r="C2302" s="130" t="s">
        <v>4859</v>
      </c>
      <c r="D2302" s="130" t="s">
        <v>4944</v>
      </c>
    </row>
    <row r="2303" spans="1:4" hidden="1">
      <c r="A2303" s="135"/>
      <c r="B2303" s="137" t="s">
        <v>4945</v>
      </c>
      <c r="C2303" s="130" t="s">
        <v>4859</v>
      </c>
      <c r="D2303" s="130" t="s">
        <v>4946</v>
      </c>
    </row>
    <row r="2304" spans="1:4" hidden="1">
      <c r="A2304" s="135"/>
      <c r="B2304" s="137" t="s">
        <v>4947</v>
      </c>
      <c r="C2304" s="130" t="s">
        <v>4859</v>
      </c>
      <c r="D2304" s="130" t="s">
        <v>4948</v>
      </c>
    </row>
    <row r="2305" spans="1:4" hidden="1">
      <c r="A2305" s="135"/>
      <c r="B2305" s="137" t="s">
        <v>4949</v>
      </c>
      <c r="C2305" s="130" t="s">
        <v>4859</v>
      </c>
      <c r="D2305" s="130" t="s">
        <v>4950</v>
      </c>
    </row>
    <row r="2306" spans="1:4" hidden="1">
      <c r="A2306" s="135"/>
      <c r="B2306" s="137" t="s">
        <v>4951</v>
      </c>
      <c r="C2306" s="130" t="s">
        <v>4859</v>
      </c>
      <c r="D2306" s="130" t="s">
        <v>4952</v>
      </c>
    </row>
    <row r="2307" spans="1:4" hidden="1">
      <c r="A2307" s="135"/>
      <c r="B2307" s="137" t="s">
        <v>4953</v>
      </c>
      <c r="C2307" s="130" t="s">
        <v>4859</v>
      </c>
      <c r="D2307" s="130" t="s">
        <v>4954</v>
      </c>
    </row>
    <row r="2308" spans="1:4" hidden="1">
      <c r="A2308" s="135"/>
      <c r="B2308" s="137" t="s">
        <v>4955</v>
      </c>
      <c r="C2308" s="130" t="s">
        <v>4859</v>
      </c>
      <c r="D2308" s="130" t="s">
        <v>4956</v>
      </c>
    </row>
    <row r="2309" spans="1:4" hidden="1">
      <c r="A2309" s="135"/>
      <c r="B2309" s="137" t="s">
        <v>4957</v>
      </c>
      <c r="C2309" s="130" t="s">
        <v>4859</v>
      </c>
      <c r="D2309" s="130" t="s">
        <v>4958</v>
      </c>
    </row>
    <row r="2310" spans="1:4" hidden="1">
      <c r="A2310" s="135"/>
      <c r="B2310" s="137" t="s">
        <v>4959</v>
      </c>
      <c r="C2310" s="130" t="s">
        <v>4859</v>
      </c>
      <c r="D2310" s="130" t="s">
        <v>4960</v>
      </c>
    </row>
    <row r="2311" spans="1:4" hidden="1">
      <c r="A2311" s="135"/>
      <c r="B2311" s="137" t="s">
        <v>4961</v>
      </c>
      <c r="C2311" s="130" t="s">
        <v>4859</v>
      </c>
      <c r="D2311" s="130" t="s">
        <v>4962</v>
      </c>
    </row>
    <row r="2312" spans="1:4" hidden="1">
      <c r="A2312" s="135"/>
      <c r="B2312" s="137" t="s">
        <v>4963</v>
      </c>
      <c r="C2312" s="130" t="s">
        <v>4859</v>
      </c>
      <c r="D2312" s="130" t="s">
        <v>4964</v>
      </c>
    </row>
    <row r="2313" spans="1:4" hidden="1">
      <c r="A2313" s="135"/>
      <c r="B2313" s="137" t="s">
        <v>4965</v>
      </c>
      <c r="C2313" s="130" t="s">
        <v>4859</v>
      </c>
      <c r="D2313" s="130" t="s">
        <v>4966</v>
      </c>
    </row>
    <row r="2314" spans="1:4" hidden="1">
      <c r="A2314" s="135"/>
      <c r="B2314" s="137" t="s">
        <v>4967</v>
      </c>
      <c r="C2314" s="130" t="s">
        <v>4859</v>
      </c>
      <c r="D2314" s="130" t="s">
        <v>4968</v>
      </c>
    </row>
    <row r="2315" spans="1:4" hidden="1">
      <c r="A2315" s="135"/>
      <c r="B2315" s="137" t="s">
        <v>4969</v>
      </c>
      <c r="C2315" s="130" t="s">
        <v>4859</v>
      </c>
      <c r="D2315" s="130" t="s">
        <v>4970</v>
      </c>
    </row>
    <row r="2316" spans="1:4" hidden="1">
      <c r="A2316" s="135"/>
      <c r="B2316" s="137" t="s">
        <v>4971</v>
      </c>
      <c r="C2316" s="130" t="s">
        <v>4859</v>
      </c>
      <c r="D2316" s="130" t="s">
        <v>4972</v>
      </c>
    </row>
    <row r="2317" spans="1:4" hidden="1">
      <c r="A2317" s="135"/>
      <c r="B2317" s="137" t="s">
        <v>4973</v>
      </c>
      <c r="C2317" s="130" t="s">
        <v>4859</v>
      </c>
      <c r="D2317" s="130" t="s">
        <v>4974</v>
      </c>
    </row>
    <row r="2318" spans="1:4" hidden="1">
      <c r="A2318" s="135"/>
      <c r="B2318" s="137" t="s">
        <v>4975</v>
      </c>
      <c r="C2318" s="130" t="s">
        <v>4859</v>
      </c>
      <c r="D2318" s="130" t="s">
        <v>4976</v>
      </c>
    </row>
    <row r="2319" spans="1:4" hidden="1">
      <c r="A2319" s="135"/>
      <c r="B2319" s="137" t="s">
        <v>4977</v>
      </c>
      <c r="C2319" s="130" t="s">
        <v>4859</v>
      </c>
      <c r="D2319" s="130" t="s">
        <v>4978</v>
      </c>
    </row>
    <row r="2320" spans="1:4" hidden="1">
      <c r="A2320" s="135"/>
      <c r="B2320" s="137" t="s">
        <v>4979</v>
      </c>
      <c r="C2320" s="130" t="s">
        <v>4859</v>
      </c>
      <c r="D2320" s="130" t="s">
        <v>4980</v>
      </c>
    </row>
    <row r="2321" spans="1:4" hidden="1">
      <c r="A2321" s="135"/>
      <c r="B2321" s="137" t="s">
        <v>4981</v>
      </c>
      <c r="C2321" s="130" t="s">
        <v>4859</v>
      </c>
      <c r="D2321" s="130" t="s">
        <v>4982</v>
      </c>
    </row>
    <row r="2322" spans="1:4" hidden="1">
      <c r="A2322" s="135"/>
      <c r="B2322" s="137" t="s">
        <v>4983</v>
      </c>
      <c r="C2322" s="130" t="s">
        <v>4859</v>
      </c>
      <c r="D2322" s="130" t="s">
        <v>4984</v>
      </c>
    </row>
    <row r="2323" spans="1:4" hidden="1">
      <c r="A2323" s="135"/>
      <c r="B2323" s="137" t="s">
        <v>4985</v>
      </c>
      <c r="C2323" s="130" t="s">
        <v>4859</v>
      </c>
      <c r="D2323" s="130" t="s">
        <v>4986</v>
      </c>
    </row>
    <row r="2324" spans="1:4" hidden="1">
      <c r="A2324" s="135"/>
      <c r="B2324" s="137" t="s">
        <v>4987</v>
      </c>
      <c r="C2324" s="130" t="s">
        <v>4859</v>
      </c>
      <c r="D2324" s="130" t="s">
        <v>4988</v>
      </c>
    </row>
    <row r="2325" spans="1:4" hidden="1">
      <c r="A2325" s="135"/>
      <c r="B2325" s="137" t="s">
        <v>4989</v>
      </c>
      <c r="C2325" s="130" t="s">
        <v>4859</v>
      </c>
      <c r="D2325" s="130" t="s">
        <v>4990</v>
      </c>
    </row>
    <row r="2326" spans="1:4" hidden="1">
      <c r="A2326" s="135"/>
      <c r="B2326" s="137" t="s">
        <v>4991</v>
      </c>
      <c r="C2326" s="130" t="s">
        <v>4859</v>
      </c>
      <c r="D2326" s="130" t="s">
        <v>4992</v>
      </c>
    </row>
    <row r="2327" spans="1:4" hidden="1">
      <c r="A2327" s="135"/>
      <c r="B2327" s="137" t="s">
        <v>4993</v>
      </c>
      <c r="C2327" s="130" t="s">
        <v>4859</v>
      </c>
      <c r="D2327" s="130" t="s">
        <v>4994</v>
      </c>
    </row>
    <row r="2328" spans="1:4" hidden="1">
      <c r="A2328" s="135"/>
      <c r="B2328" s="137" t="s">
        <v>4995</v>
      </c>
      <c r="C2328" s="130" t="s">
        <v>4859</v>
      </c>
      <c r="D2328" s="130" t="s">
        <v>4996</v>
      </c>
    </row>
    <row r="2329" spans="1:4" hidden="1">
      <c r="A2329" s="135"/>
      <c r="B2329" s="137" t="s">
        <v>4997</v>
      </c>
      <c r="C2329" s="130" t="s">
        <v>4859</v>
      </c>
      <c r="D2329" s="130" t="s">
        <v>4998</v>
      </c>
    </row>
    <row r="2330" spans="1:4" hidden="1">
      <c r="A2330" s="135"/>
      <c r="B2330" s="137" t="s">
        <v>4999</v>
      </c>
      <c r="C2330" s="130" t="s">
        <v>4859</v>
      </c>
      <c r="D2330" s="130" t="s">
        <v>5000</v>
      </c>
    </row>
    <row r="2331" spans="1:4" hidden="1">
      <c r="A2331" s="135"/>
      <c r="B2331" s="137" t="s">
        <v>5001</v>
      </c>
      <c r="C2331" s="130" t="s">
        <v>4859</v>
      </c>
      <c r="D2331" s="130" t="s">
        <v>5002</v>
      </c>
    </row>
    <row r="2332" spans="1:4" hidden="1">
      <c r="A2332" s="135"/>
      <c r="B2332" s="137" t="s">
        <v>5003</v>
      </c>
      <c r="C2332" s="130" t="s">
        <v>4859</v>
      </c>
      <c r="D2332" s="130" t="s">
        <v>5004</v>
      </c>
    </row>
    <row r="2333" spans="1:4" hidden="1">
      <c r="A2333" s="135"/>
      <c r="B2333" s="137" t="s">
        <v>5005</v>
      </c>
      <c r="C2333" s="130" t="s">
        <v>4859</v>
      </c>
      <c r="D2333" s="130" t="s">
        <v>5006</v>
      </c>
    </row>
    <row r="2334" spans="1:4" hidden="1">
      <c r="A2334" s="135"/>
      <c r="B2334" s="137" t="s">
        <v>5007</v>
      </c>
      <c r="C2334" s="130" t="s">
        <v>4859</v>
      </c>
      <c r="D2334" s="130" t="s">
        <v>5008</v>
      </c>
    </row>
    <row r="2335" spans="1:4" hidden="1">
      <c r="A2335" s="135"/>
      <c r="B2335" s="137" t="s">
        <v>5009</v>
      </c>
      <c r="C2335" s="130" t="s">
        <v>4859</v>
      </c>
      <c r="D2335" s="130" t="s">
        <v>5010</v>
      </c>
    </row>
    <row r="2336" spans="1:4" hidden="1">
      <c r="A2336" s="135"/>
      <c r="B2336" s="137" t="s">
        <v>5011</v>
      </c>
      <c r="C2336" s="130" t="s">
        <v>4859</v>
      </c>
      <c r="D2336" s="130" t="s">
        <v>5012</v>
      </c>
    </row>
    <row r="2337" spans="1:4" hidden="1">
      <c r="A2337" s="135"/>
      <c r="B2337" s="137" t="s">
        <v>5013</v>
      </c>
      <c r="C2337" s="130" t="s">
        <v>4859</v>
      </c>
      <c r="D2337" s="130" t="s">
        <v>5014</v>
      </c>
    </row>
    <row r="2338" spans="1:4" hidden="1">
      <c r="A2338" s="135"/>
      <c r="B2338" s="137" t="s">
        <v>5015</v>
      </c>
      <c r="C2338" s="130" t="s">
        <v>4859</v>
      </c>
      <c r="D2338" s="130" t="s">
        <v>5016</v>
      </c>
    </row>
    <row r="2339" spans="1:4" hidden="1">
      <c r="A2339" s="135"/>
      <c r="B2339" s="137" t="s">
        <v>5017</v>
      </c>
      <c r="C2339" s="130" t="s">
        <v>4859</v>
      </c>
      <c r="D2339" s="130" t="s">
        <v>5018</v>
      </c>
    </row>
    <row r="2340" spans="1:4" hidden="1">
      <c r="A2340" s="135"/>
      <c r="B2340" s="137" t="s">
        <v>5019</v>
      </c>
      <c r="C2340" s="130" t="s">
        <v>4859</v>
      </c>
      <c r="D2340" s="130" t="s">
        <v>5020</v>
      </c>
    </row>
    <row r="2341" spans="1:4" hidden="1">
      <c r="A2341" s="135"/>
      <c r="B2341" s="137" t="s">
        <v>5021</v>
      </c>
      <c r="C2341" s="130" t="s">
        <v>4859</v>
      </c>
      <c r="D2341" s="130" t="s">
        <v>5022</v>
      </c>
    </row>
    <row r="2342" spans="1:4" hidden="1">
      <c r="A2342" s="135"/>
      <c r="B2342" s="137" t="s">
        <v>5023</v>
      </c>
      <c r="C2342" s="130" t="s">
        <v>4859</v>
      </c>
      <c r="D2342" s="130" t="s">
        <v>5024</v>
      </c>
    </row>
    <row r="2343" spans="1:4" hidden="1">
      <c r="A2343" s="135"/>
      <c r="B2343" s="137" t="s">
        <v>5025</v>
      </c>
      <c r="C2343" s="130" t="s">
        <v>4859</v>
      </c>
      <c r="D2343" s="130" t="s">
        <v>5026</v>
      </c>
    </row>
    <row r="2344" spans="1:4" hidden="1">
      <c r="A2344" s="135"/>
      <c r="B2344" s="137" t="s">
        <v>5027</v>
      </c>
      <c r="C2344" s="130" t="s">
        <v>4859</v>
      </c>
      <c r="D2344" s="130" t="s">
        <v>5028</v>
      </c>
    </row>
    <row r="2345" spans="1:4" hidden="1">
      <c r="A2345" s="135"/>
      <c r="B2345" s="137" t="s">
        <v>5029</v>
      </c>
      <c r="C2345" s="130" t="s">
        <v>4859</v>
      </c>
      <c r="D2345" s="130" t="s">
        <v>5030</v>
      </c>
    </row>
    <row r="2346" spans="1:4" hidden="1">
      <c r="A2346" s="135"/>
      <c r="B2346" s="137" t="s">
        <v>5031</v>
      </c>
      <c r="C2346" s="130" t="s">
        <v>4859</v>
      </c>
      <c r="D2346" s="130" t="s">
        <v>5032</v>
      </c>
    </row>
    <row r="2347" spans="1:4" hidden="1">
      <c r="A2347" s="135"/>
      <c r="B2347" s="137" t="s">
        <v>5033</v>
      </c>
      <c r="C2347" s="130" t="s">
        <v>4859</v>
      </c>
      <c r="D2347" s="130" t="s">
        <v>5034</v>
      </c>
    </row>
    <row r="2348" spans="1:4" hidden="1">
      <c r="A2348" s="135"/>
      <c r="B2348" s="137" t="s">
        <v>5035</v>
      </c>
      <c r="C2348" s="130" t="s">
        <v>4859</v>
      </c>
      <c r="D2348" s="130" t="s">
        <v>5036</v>
      </c>
    </row>
    <row r="2349" spans="1:4" hidden="1">
      <c r="A2349" s="135"/>
      <c r="B2349" s="137" t="s">
        <v>5037</v>
      </c>
      <c r="C2349" s="130" t="s">
        <v>4859</v>
      </c>
      <c r="D2349" s="130" t="s">
        <v>5038</v>
      </c>
    </row>
    <row r="2350" spans="1:4" hidden="1">
      <c r="A2350" s="135"/>
      <c r="B2350" s="137" t="s">
        <v>5039</v>
      </c>
      <c r="C2350" s="130" t="s">
        <v>4859</v>
      </c>
      <c r="D2350" s="130" t="s">
        <v>5040</v>
      </c>
    </row>
    <row r="2351" spans="1:4" hidden="1">
      <c r="A2351" s="135"/>
      <c r="B2351" s="137" t="s">
        <v>5041</v>
      </c>
      <c r="C2351" s="130" t="s">
        <v>4859</v>
      </c>
      <c r="D2351" s="130" t="s">
        <v>5042</v>
      </c>
    </row>
    <row r="2352" spans="1:4" hidden="1">
      <c r="A2352" s="135"/>
      <c r="B2352" s="137" t="s">
        <v>5043</v>
      </c>
      <c r="C2352" s="130" t="s">
        <v>4859</v>
      </c>
      <c r="D2352" s="130" t="s">
        <v>5044</v>
      </c>
    </row>
    <row r="2353" spans="1:4" hidden="1">
      <c r="A2353" s="135"/>
      <c r="B2353" s="137" t="s">
        <v>5045</v>
      </c>
      <c r="C2353" s="130" t="s">
        <v>4859</v>
      </c>
      <c r="D2353" s="130" t="s">
        <v>5046</v>
      </c>
    </row>
    <row r="2354" spans="1:4" hidden="1">
      <c r="A2354" s="135"/>
      <c r="B2354" s="137" t="s">
        <v>5047</v>
      </c>
      <c r="C2354" s="130" t="s">
        <v>4859</v>
      </c>
      <c r="D2354" s="130" t="s">
        <v>5048</v>
      </c>
    </row>
    <row r="2355" spans="1:4" hidden="1">
      <c r="A2355" s="135"/>
      <c r="B2355" s="137" t="s">
        <v>5049</v>
      </c>
      <c r="C2355" s="130" t="s">
        <v>5050</v>
      </c>
      <c r="D2355" s="130" t="s">
        <v>5050</v>
      </c>
    </row>
    <row r="2356" spans="1:4" hidden="1">
      <c r="A2356" s="135"/>
      <c r="B2356" s="137" t="s">
        <v>5051</v>
      </c>
      <c r="C2356" s="130" t="s">
        <v>5050</v>
      </c>
      <c r="D2356" s="130" t="s">
        <v>5052</v>
      </c>
    </row>
    <row r="2357" spans="1:4" hidden="1">
      <c r="A2357" s="135"/>
      <c r="B2357" s="137" t="s">
        <v>5053</v>
      </c>
      <c r="C2357" s="130" t="s">
        <v>5050</v>
      </c>
      <c r="D2357" s="130" t="s">
        <v>5054</v>
      </c>
    </row>
    <row r="2358" spans="1:4" hidden="1">
      <c r="A2358" s="135"/>
      <c r="B2358" s="137" t="s">
        <v>5055</v>
      </c>
      <c r="C2358" s="130" t="s">
        <v>5050</v>
      </c>
      <c r="D2358" s="130" t="s">
        <v>5056</v>
      </c>
    </row>
    <row r="2359" spans="1:4" hidden="1">
      <c r="A2359" s="135"/>
      <c r="B2359" s="137" t="s">
        <v>5057</v>
      </c>
      <c r="C2359" s="130" t="s">
        <v>5050</v>
      </c>
      <c r="D2359" s="130" t="s">
        <v>5058</v>
      </c>
    </row>
    <row r="2360" spans="1:4" hidden="1">
      <c r="A2360" s="135"/>
      <c r="B2360" s="137" t="s">
        <v>5059</v>
      </c>
      <c r="C2360" s="130" t="s">
        <v>5050</v>
      </c>
      <c r="D2360" s="130" t="s">
        <v>5060</v>
      </c>
    </row>
    <row r="2361" spans="1:4" hidden="1">
      <c r="A2361" s="135"/>
      <c r="B2361" s="137" t="s">
        <v>5061</v>
      </c>
      <c r="C2361" s="130" t="s">
        <v>5050</v>
      </c>
      <c r="D2361" s="130" t="s">
        <v>5062</v>
      </c>
    </row>
    <row r="2362" spans="1:4" hidden="1">
      <c r="A2362" s="135"/>
      <c r="B2362" s="137" t="s">
        <v>5063</v>
      </c>
      <c r="C2362" s="130" t="s">
        <v>5050</v>
      </c>
      <c r="D2362" s="130" t="s">
        <v>5064</v>
      </c>
    </row>
    <row r="2363" spans="1:4" hidden="1">
      <c r="A2363" s="135"/>
      <c r="B2363" s="137" t="s">
        <v>5065</v>
      </c>
      <c r="C2363" s="130" t="s">
        <v>5050</v>
      </c>
      <c r="D2363" s="130" t="s">
        <v>5066</v>
      </c>
    </row>
    <row r="2364" spans="1:4" hidden="1">
      <c r="A2364" s="135"/>
      <c r="B2364" s="137" t="s">
        <v>5067</v>
      </c>
      <c r="C2364" s="130" t="s">
        <v>5050</v>
      </c>
      <c r="D2364" s="130" t="s">
        <v>5068</v>
      </c>
    </row>
    <row r="2365" spans="1:4" hidden="1">
      <c r="A2365" s="135"/>
      <c r="B2365" s="137" t="s">
        <v>5069</v>
      </c>
      <c r="C2365" s="130" t="s">
        <v>5050</v>
      </c>
      <c r="D2365" s="130" t="s">
        <v>5070</v>
      </c>
    </row>
    <row r="2366" spans="1:4" hidden="1">
      <c r="A2366" s="135"/>
      <c r="B2366" s="137" t="s">
        <v>5071</v>
      </c>
      <c r="C2366" s="130" t="s">
        <v>5050</v>
      </c>
      <c r="D2366" s="130" t="s">
        <v>5072</v>
      </c>
    </row>
    <row r="2367" spans="1:4" hidden="1">
      <c r="A2367" s="135"/>
      <c r="B2367" s="137" t="s">
        <v>5073</v>
      </c>
      <c r="C2367" s="130" t="s">
        <v>5050</v>
      </c>
      <c r="D2367" s="130" t="s">
        <v>5074</v>
      </c>
    </row>
    <row r="2368" spans="1:4" hidden="1">
      <c r="A2368" s="135"/>
      <c r="B2368" s="137" t="s">
        <v>5075</v>
      </c>
      <c r="C2368" s="130" t="s">
        <v>5050</v>
      </c>
      <c r="D2368" s="130" t="s">
        <v>5076</v>
      </c>
    </row>
    <row r="2369" spans="1:4" hidden="1">
      <c r="A2369" s="135"/>
      <c r="B2369" s="137" t="s">
        <v>5077</v>
      </c>
      <c r="C2369" s="130" t="s">
        <v>5050</v>
      </c>
      <c r="D2369" s="130" t="s">
        <v>5078</v>
      </c>
    </row>
    <row r="2370" spans="1:4" hidden="1">
      <c r="A2370" s="135"/>
      <c r="B2370" s="137" t="s">
        <v>5079</v>
      </c>
      <c r="C2370" s="130" t="s">
        <v>5050</v>
      </c>
      <c r="D2370" s="130" t="s">
        <v>5080</v>
      </c>
    </row>
    <row r="2371" spans="1:4" hidden="1">
      <c r="A2371" s="135"/>
      <c r="B2371" s="137" t="s">
        <v>5081</v>
      </c>
      <c r="C2371" s="130" t="s">
        <v>5050</v>
      </c>
      <c r="D2371" s="130" t="s">
        <v>5082</v>
      </c>
    </row>
    <row r="2372" spans="1:4" hidden="1">
      <c r="A2372" s="135"/>
      <c r="B2372" s="137" t="s">
        <v>5083</v>
      </c>
      <c r="C2372" s="130" t="s">
        <v>5050</v>
      </c>
      <c r="D2372" s="130" t="s">
        <v>5084</v>
      </c>
    </row>
    <row r="2373" spans="1:4" hidden="1">
      <c r="A2373" s="135"/>
      <c r="B2373" s="137" t="s">
        <v>5085</v>
      </c>
      <c r="C2373" s="130" t="s">
        <v>5050</v>
      </c>
      <c r="D2373" s="130" t="s">
        <v>1540</v>
      </c>
    </row>
    <row r="2374" spans="1:4" hidden="1">
      <c r="A2374" s="135"/>
      <c r="B2374" s="137" t="s">
        <v>5086</v>
      </c>
      <c r="C2374" s="130" t="s">
        <v>5050</v>
      </c>
      <c r="D2374" s="130" t="s">
        <v>5087</v>
      </c>
    </row>
    <row r="2375" spans="1:4" hidden="1">
      <c r="A2375" s="135"/>
      <c r="B2375" s="137" t="s">
        <v>5088</v>
      </c>
      <c r="C2375" s="130" t="s">
        <v>5050</v>
      </c>
      <c r="D2375" s="130" t="s">
        <v>5089</v>
      </c>
    </row>
    <row r="2376" spans="1:4" hidden="1">
      <c r="A2376" s="135"/>
      <c r="B2376" s="137" t="s">
        <v>5090</v>
      </c>
      <c r="C2376" s="130" t="s">
        <v>5050</v>
      </c>
      <c r="D2376" s="130" t="s">
        <v>5091</v>
      </c>
    </row>
    <row r="2377" spans="1:4" hidden="1">
      <c r="A2377" s="135"/>
      <c r="B2377" s="137" t="s">
        <v>5092</v>
      </c>
      <c r="C2377" s="130" t="s">
        <v>5050</v>
      </c>
      <c r="D2377" s="130" t="s">
        <v>5093</v>
      </c>
    </row>
    <row r="2378" spans="1:4" hidden="1">
      <c r="A2378" s="135"/>
      <c r="B2378" s="137" t="s">
        <v>5094</v>
      </c>
      <c r="C2378" s="130" t="s">
        <v>5050</v>
      </c>
      <c r="D2378" s="130" t="s">
        <v>5095</v>
      </c>
    </row>
    <row r="2379" spans="1:4" hidden="1">
      <c r="A2379" s="135"/>
      <c r="B2379" s="137" t="s">
        <v>5096</v>
      </c>
      <c r="C2379" s="130" t="s">
        <v>5050</v>
      </c>
      <c r="D2379" s="130" t="s">
        <v>5097</v>
      </c>
    </row>
    <row r="2380" spans="1:4" hidden="1">
      <c r="A2380" s="135"/>
      <c r="B2380" s="137" t="s">
        <v>5098</v>
      </c>
      <c r="C2380" s="130" t="s">
        <v>5050</v>
      </c>
      <c r="D2380" s="130" t="s">
        <v>5099</v>
      </c>
    </row>
    <row r="2381" spans="1:4" hidden="1">
      <c r="A2381" s="135"/>
      <c r="B2381" s="137" t="s">
        <v>5100</v>
      </c>
      <c r="C2381" s="130" t="s">
        <v>5050</v>
      </c>
      <c r="D2381" s="130" t="s">
        <v>5101</v>
      </c>
    </row>
    <row r="2382" spans="1:4" hidden="1">
      <c r="A2382" s="135"/>
      <c r="B2382" s="137" t="s">
        <v>5102</v>
      </c>
      <c r="C2382" s="130" t="s">
        <v>5050</v>
      </c>
      <c r="D2382" s="130" t="s">
        <v>5103</v>
      </c>
    </row>
    <row r="2383" spans="1:4" hidden="1">
      <c r="A2383" s="135"/>
      <c r="B2383" s="137" t="s">
        <v>5104</v>
      </c>
      <c r="C2383" s="130" t="s">
        <v>5050</v>
      </c>
      <c r="D2383" s="130" t="s">
        <v>5105</v>
      </c>
    </row>
    <row r="2384" spans="1:4" hidden="1">
      <c r="A2384" s="135"/>
      <c r="B2384" s="137" t="s">
        <v>5106</v>
      </c>
      <c r="C2384" s="130" t="s">
        <v>5050</v>
      </c>
      <c r="D2384" s="130" t="s">
        <v>5107</v>
      </c>
    </row>
    <row r="2385" spans="1:4" hidden="1">
      <c r="A2385" s="135"/>
      <c r="B2385" s="137" t="s">
        <v>5108</v>
      </c>
      <c r="C2385" s="130" t="s">
        <v>5050</v>
      </c>
      <c r="D2385" s="130" t="s">
        <v>5109</v>
      </c>
    </row>
    <row r="2386" spans="1:4" hidden="1">
      <c r="A2386" s="135"/>
      <c r="B2386" s="137" t="s">
        <v>5110</v>
      </c>
      <c r="C2386" s="130" t="s">
        <v>5050</v>
      </c>
      <c r="D2386" s="130" t="s">
        <v>5111</v>
      </c>
    </row>
    <row r="2387" spans="1:4" hidden="1">
      <c r="A2387" s="135"/>
      <c r="B2387" s="137" t="s">
        <v>5112</v>
      </c>
      <c r="C2387" s="130" t="s">
        <v>5050</v>
      </c>
      <c r="D2387" s="130" t="s">
        <v>5113</v>
      </c>
    </row>
    <row r="2388" spans="1:4" hidden="1">
      <c r="A2388" s="135"/>
      <c r="B2388" s="137" t="s">
        <v>5114</v>
      </c>
      <c r="C2388" s="130" t="s">
        <v>5050</v>
      </c>
      <c r="D2388" s="130" t="s">
        <v>5115</v>
      </c>
    </row>
    <row r="2389" spans="1:4" hidden="1">
      <c r="A2389" s="135"/>
      <c r="B2389" s="137" t="s">
        <v>5116</v>
      </c>
      <c r="C2389" s="130" t="s">
        <v>5050</v>
      </c>
      <c r="D2389" s="130" t="s">
        <v>5117</v>
      </c>
    </row>
    <row r="2390" spans="1:4" hidden="1">
      <c r="A2390" s="135"/>
      <c r="B2390" s="137" t="s">
        <v>5118</v>
      </c>
      <c r="C2390" s="130" t="s">
        <v>5050</v>
      </c>
      <c r="D2390" s="130" t="s">
        <v>5119</v>
      </c>
    </row>
    <row r="2391" spans="1:4" hidden="1">
      <c r="A2391" s="135"/>
      <c r="B2391" s="137" t="s">
        <v>5120</v>
      </c>
      <c r="C2391" s="130" t="s">
        <v>5050</v>
      </c>
      <c r="D2391" s="130" t="s">
        <v>5121</v>
      </c>
    </row>
    <row r="2392" spans="1:4" hidden="1">
      <c r="A2392" s="135"/>
      <c r="B2392" s="137" t="s">
        <v>5122</v>
      </c>
      <c r="C2392" s="130" t="s">
        <v>5050</v>
      </c>
      <c r="D2392" s="130" t="s">
        <v>5123</v>
      </c>
    </row>
    <row r="2393" spans="1:4" hidden="1">
      <c r="A2393" s="135"/>
      <c r="B2393" s="137" t="s">
        <v>5124</v>
      </c>
      <c r="C2393" s="130" t="s">
        <v>5050</v>
      </c>
      <c r="D2393" s="130" t="s">
        <v>3533</v>
      </c>
    </row>
    <row r="2394" spans="1:4" hidden="1">
      <c r="A2394" s="135"/>
      <c r="B2394" s="137" t="s">
        <v>5125</v>
      </c>
      <c r="C2394" s="130" t="s">
        <v>5050</v>
      </c>
      <c r="D2394" s="130" t="s">
        <v>5126</v>
      </c>
    </row>
    <row r="2395" spans="1:4" hidden="1">
      <c r="A2395" s="135"/>
      <c r="B2395" s="137" t="s">
        <v>5127</v>
      </c>
      <c r="C2395" s="130" t="s">
        <v>5050</v>
      </c>
      <c r="D2395" s="130" t="s">
        <v>5128</v>
      </c>
    </row>
    <row r="2396" spans="1:4" hidden="1">
      <c r="A2396" s="135"/>
      <c r="B2396" s="137" t="s">
        <v>5129</v>
      </c>
      <c r="C2396" s="130" t="s">
        <v>5050</v>
      </c>
      <c r="D2396" s="130" t="s">
        <v>5130</v>
      </c>
    </row>
    <row r="2397" spans="1:4" hidden="1">
      <c r="A2397" s="135"/>
      <c r="B2397" s="137" t="s">
        <v>5131</v>
      </c>
      <c r="C2397" s="130" t="s">
        <v>5050</v>
      </c>
      <c r="D2397" s="130" t="s">
        <v>5132</v>
      </c>
    </row>
    <row r="2398" spans="1:4" hidden="1">
      <c r="A2398" s="135"/>
      <c r="B2398" s="137" t="s">
        <v>5133</v>
      </c>
      <c r="C2398" s="130" t="s">
        <v>5050</v>
      </c>
      <c r="D2398" s="130" t="s">
        <v>5134</v>
      </c>
    </row>
    <row r="2399" spans="1:4" hidden="1">
      <c r="A2399" s="135"/>
      <c r="B2399" s="137" t="s">
        <v>5135</v>
      </c>
      <c r="C2399" s="130" t="s">
        <v>5050</v>
      </c>
      <c r="D2399" s="130" t="s">
        <v>5136</v>
      </c>
    </row>
    <row r="2400" spans="1:4" hidden="1">
      <c r="A2400" s="135"/>
      <c r="B2400" s="137" t="s">
        <v>5137</v>
      </c>
      <c r="C2400" s="130" t="s">
        <v>5050</v>
      </c>
      <c r="D2400" s="130" t="s">
        <v>5138</v>
      </c>
    </row>
    <row r="2401" spans="1:4" hidden="1">
      <c r="A2401" s="135"/>
      <c r="B2401" s="137" t="s">
        <v>5139</v>
      </c>
      <c r="C2401" s="130" t="s">
        <v>5050</v>
      </c>
      <c r="D2401" s="130" t="s">
        <v>5140</v>
      </c>
    </row>
    <row r="2402" spans="1:4" hidden="1">
      <c r="A2402" s="135"/>
      <c r="B2402" s="137" t="s">
        <v>5141</v>
      </c>
      <c r="C2402" s="130" t="s">
        <v>5050</v>
      </c>
      <c r="D2402" s="130" t="s">
        <v>5142</v>
      </c>
    </row>
    <row r="2403" spans="1:4" hidden="1">
      <c r="A2403" s="135"/>
      <c r="B2403" s="137" t="s">
        <v>5143</v>
      </c>
      <c r="C2403" s="130" t="s">
        <v>5050</v>
      </c>
      <c r="D2403" s="130" t="s">
        <v>5144</v>
      </c>
    </row>
    <row r="2404" spans="1:4" hidden="1">
      <c r="A2404" s="135"/>
      <c r="B2404" s="137" t="s">
        <v>5145</v>
      </c>
      <c r="C2404" s="130" t="s">
        <v>5050</v>
      </c>
      <c r="D2404" s="130" t="s">
        <v>5146</v>
      </c>
    </row>
    <row r="2405" spans="1:4" hidden="1">
      <c r="A2405" s="135"/>
      <c r="B2405" s="137" t="s">
        <v>5147</v>
      </c>
      <c r="C2405" s="130" t="s">
        <v>5050</v>
      </c>
      <c r="D2405" s="130" t="s">
        <v>5148</v>
      </c>
    </row>
    <row r="2406" spans="1:4" hidden="1">
      <c r="A2406" s="135"/>
      <c r="B2406" s="137" t="s">
        <v>5149</v>
      </c>
      <c r="C2406" s="130" t="s">
        <v>5050</v>
      </c>
      <c r="D2406" s="130" t="s">
        <v>5150</v>
      </c>
    </row>
    <row r="2407" spans="1:4" hidden="1">
      <c r="A2407" s="135"/>
      <c r="B2407" s="137" t="s">
        <v>5151</v>
      </c>
      <c r="C2407" s="130" t="s">
        <v>5050</v>
      </c>
      <c r="D2407" s="130" t="s">
        <v>5152</v>
      </c>
    </row>
    <row r="2408" spans="1:4" hidden="1">
      <c r="A2408" s="135"/>
      <c r="B2408" s="137" t="s">
        <v>5153</v>
      </c>
      <c r="C2408" s="130" t="s">
        <v>5050</v>
      </c>
      <c r="D2408" s="130" t="s">
        <v>5154</v>
      </c>
    </row>
    <row r="2409" spans="1:4" hidden="1">
      <c r="A2409" s="135"/>
      <c r="B2409" s="137" t="s">
        <v>5155</v>
      </c>
      <c r="C2409" s="130" t="s">
        <v>5050</v>
      </c>
      <c r="D2409" s="130" t="s">
        <v>5156</v>
      </c>
    </row>
    <row r="2410" spans="1:4" hidden="1">
      <c r="A2410" s="135"/>
      <c r="B2410" s="137" t="s">
        <v>5157</v>
      </c>
      <c r="C2410" s="130" t="s">
        <v>5050</v>
      </c>
      <c r="D2410" s="130" t="s">
        <v>5158</v>
      </c>
    </row>
    <row r="2411" spans="1:4" hidden="1">
      <c r="A2411" s="135"/>
      <c r="B2411" s="137" t="s">
        <v>5159</v>
      </c>
      <c r="C2411" s="130" t="s">
        <v>5050</v>
      </c>
      <c r="D2411" s="130" t="s">
        <v>5160</v>
      </c>
    </row>
    <row r="2412" spans="1:4" hidden="1">
      <c r="A2412" s="135"/>
      <c r="B2412" s="137" t="s">
        <v>5161</v>
      </c>
      <c r="C2412" s="130" t="s">
        <v>5050</v>
      </c>
      <c r="D2412" s="130" t="s">
        <v>5162</v>
      </c>
    </row>
    <row r="2413" spans="1:4" hidden="1">
      <c r="A2413" s="135"/>
      <c r="B2413" s="137" t="s">
        <v>5163</v>
      </c>
      <c r="C2413" s="130" t="s">
        <v>5050</v>
      </c>
      <c r="D2413" s="130" t="s">
        <v>5164</v>
      </c>
    </row>
    <row r="2414" spans="1:4" hidden="1">
      <c r="A2414" s="135"/>
      <c r="B2414" s="137" t="s">
        <v>5165</v>
      </c>
      <c r="C2414" s="130" t="s">
        <v>5050</v>
      </c>
      <c r="D2414" s="130" t="s">
        <v>5166</v>
      </c>
    </row>
    <row r="2415" spans="1:4" hidden="1">
      <c r="A2415" s="135"/>
      <c r="B2415" s="137" t="s">
        <v>5167</v>
      </c>
      <c r="C2415" s="130" t="s">
        <v>5050</v>
      </c>
      <c r="D2415" s="130" t="s">
        <v>5168</v>
      </c>
    </row>
    <row r="2416" spans="1:4" hidden="1">
      <c r="A2416" s="135"/>
      <c r="B2416" s="137" t="s">
        <v>5169</v>
      </c>
      <c r="C2416" s="130" t="s">
        <v>5050</v>
      </c>
      <c r="D2416" s="130" t="s">
        <v>5170</v>
      </c>
    </row>
    <row r="2417" spans="1:4" hidden="1">
      <c r="A2417" s="135"/>
      <c r="B2417" s="137" t="s">
        <v>5171</v>
      </c>
      <c r="C2417" s="130" t="s">
        <v>5050</v>
      </c>
      <c r="D2417" s="130" t="s">
        <v>5172</v>
      </c>
    </row>
    <row r="2418" spans="1:4" hidden="1">
      <c r="A2418" s="135"/>
      <c r="B2418" s="137" t="s">
        <v>5173</v>
      </c>
      <c r="C2418" s="130" t="s">
        <v>5050</v>
      </c>
      <c r="D2418" s="130" t="s">
        <v>5174</v>
      </c>
    </row>
    <row r="2419" spans="1:4" hidden="1">
      <c r="A2419" s="135"/>
      <c r="B2419" s="137" t="s">
        <v>5175</v>
      </c>
      <c r="C2419" s="130" t="s">
        <v>5050</v>
      </c>
      <c r="D2419" s="130" t="s">
        <v>5176</v>
      </c>
    </row>
    <row r="2420" spans="1:4" hidden="1">
      <c r="A2420" s="135"/>
      <c r="B2420" s="137" t="s">
        <v>5177</v>
      </c>
      <c r="C2420" s="130" t="s">
        <v>5050</v>
      </c>
      <c r="D2420" s="130" t="s">
        <v>5178</v>
      </c>
    </row>
    <row r="2421" spans="1:4" hidden="1">
      <c r="A2421" s="135"/>
      <c r="B2421" s="137" t="s">
        <v>5179</v>
      </c>
      <c r="C2421" s="130" t="s">
        <v>5050</v>
      </c>
      <c r="D2421" s="130" t="s">
        <v>5180</v>
      </c>
    </row>
    <row r="2422" spans="1:4" hidden="1">
      <c r="A2422" s="135"/>
      <c r="B2422" s="137" t="s">
        <v>5181</v>
      </c>
      <c r="C2422" s="130" t="s">
        <v>5050</v>
      </c>
      <c r="D2422" s="130" t="s">
        <v>5182</v>
      </c>
    </row>
    <row r="2423" spans="1:4" hidden="1">
      <c r="A2423" s="135"/>
      <c r="B2423" s="137" t="s">
        <v>5183</v>
      </c>
      <c r="C2423" s="130" t="s">
        <v>5050</v>
      </c>
      <c r="D2423" s="130" t="s">
        <v>5184</v>
      </c>
    </row>
    <row r="2424" spans="1:4" hidden="1">
      <c r="A2424" s="135"/>
      <c r="B2424" s="137" t="s">
        <v>5185</v>
      </c>
      <c r="C2424" s="130" t="s">
        <v>5050</v>
      </c>
      <c r="D2424" s="130" t="s">
        <v>5186</v>
      </c>
    </row>
    <row r="2425" spans="1:4" hidden="1">
      <c r="A2425" s="135"/>
      <c r="B2425" s="137" t="s">
        <v>5187</v>
      </c>
      <c r="C2425" s="130" t="s">
        <v>5188</v>
      </c>
      <c r="D2425" s="130" t="s">
        <v>5188</v>
      </c>
    </row>
    <row r="2426" spans="1:4" hidden="1">
      <c r="A2426" s="135"/>
      <c r="B2426" s="137" t="s">
        <v>5189</v>
      </c>
      <c r="C2426" s="130" t="s">
        <v>5188</v>
      </c>
      <c r="D2426" s="130" t="s">
        <v>5190</v>
      </c>
    </row>
    <row r="2427" spans="1:4" hidden="1">
      <c r="A2427" s="135"/>
      <c r="B2427" s="137" t="s">
        <v>5191</v>
      </c>
      <c r="C2427" s="130" t="s">
        <v>5188</v>
      </c>
      <c r="D2427" s="130" t="s">
        <v>5192</v>
      </c>
    </row>
    <row r="2428" spans="1:4" hidden="1">
      <c r="A2428" s="135"/>
      <c r="B2428" s="137" t="s">
        <v>5193</v>
      </c>
      <c r="C2428" s="130" t="s">
        <v>5188</v>
      </c>
      <c r="D2428" s="130" t="s">
        <v>5194</v>
      </c>
    </row>
    <row r="2429" spans="1:4" hidden="1">
      <c r="A2429" s="135"/>
      <c r="B2429" s="137" t="s">
        <v>5195</v>
      </c>
      <c r="C2429" s="130" t="s">
        <v>5188</v>
      </c>
      <c r="D2429" s="130" t="s">
        <v>5196</v>
      </c>
    </row>
    <row r="2430" spans="1:4" hidden="1">
      <c r="A2430" s="135"/>
      <c r="B2430" s="137" t="s">
        <v>5197</v>
      </c>
      <c r="C2430" s="130" t="s">
        <v>5188</v>
      </c>
      <c r="D2430" s="130" t="s">
        <v>5198</v>
      </c>
    </row>
    <row r="2431" spans="1:4" hidden="1">
      <c r="A2431" s="135"/>
      <c r="B2431" s="137" t="s">
        <v>5199</v>
      </c>
      <c r="C2431" s="130" t="s">
        <v>5188</v>
      </c>
      <c r="D2431" s="130" t="s">
        <v>5200</v>
      </c>
    </row>
    <row r="2432" spans="1:4" hidden="1">
      <c r="A2432" s="135"/>
      <c r="B2432" s="137" t="s">
        <v>5201</v>
      </c>
      <c r="C2432" s="130" t="s">
        <v>5188</v>
      </c>
      <c r="D2432" s="130" t="s">
        <v>5202</v>
      </c>
    </row>
    <row r="2433" spans="1:4" hidden="1">
      <c r="A2433" s="135"/>
      <c r="B2433" s="137" t="s">
        <v>5203</v>
      </c>
      <c r="C2433" s="130" t="s">
        <v>5188</v>
      </c>
      <c r="D2433" s="130" t="s">
        <v>5204</v>
      </c>
    </row>
    <row r="2434" spans="1:4" hidden="1">
      <c r="A2434" s="135"/>
      <c r="B2434" s="137" t="s">
        <v>5205</v>
      </c>
      <c r="C2434" s="130" t="s">
        <v>5188</v>
      </c>
      <c r="D2434" s="130" t="s">
        <v>5206</v>
      </c>
    </row>
    <row r="2435" spans="1:4" hidden="1">
      <c r="A2435" s="135"/>
      <c r="B2435" s="137" t="s">
        <v>5207</v>
      </c>
      <c r="C2435" s="130" t="s">
        <v>5188</v>
      </c>
      <c r="D2435" s="130" t="s">
        <v>5208</v>
      </c>
    </row>
    <row r="2436" spans="1:4" hidden="1">
      <c r="A2436" s="135"/>
      <c r="B2436" s="137" t="s">
        <v>5209</v>
      </c>
      <c r="C2436" s="130" t="s">
        <v>5188</v>
      </c>
      <c r="D2436" s="130" t="s">
        <v>5210</v>
      </c>
    </row>
    <row r="2437" spans="1:4" hidden="1">
      <c r="A2437" s="135"/>
      <c r="B2437" s="137" t="s">
        <v>5211</v>
      </c>
      <c r="C2437" s="130" t="s">
        <v>5188</v>
      </c>
      <c r="D2437" s="130" t="s">
        <v>5212</v>
      </c>
    </row>
    <row r="2438" spans="1:4" hidden="1">
      <c r="A2438" s="135"/>
      <c r="B2438" s="137" t="s">
        <v>5213</v>
      </c>
      <c r="C2438" s="130" t="s">
        <v>5188</v>
      </c>
      <c r="D2438" s="130" t="s">
        <v>5214</v>
      </c>
    </row>
    <row r="2439" spans="1:4" hidden="1">
      <c r="A2439" s="135"/>
      <c r="B2439" s="137" t="s">
        <v>5215</v>
      </c>
      <c r="C2439" s="130" t="s">
        <v>5188</v>
      </c>
      <c r="D2439" s="130" t="s">
        <v>5216</v>
      </c>
    </row>
    <row r="2440" spans="1:4" hidden="1">
      <c r="A2440" s="135"/>
      <c r="B2440" s="137" t="s">
        <v>5217</v>
      </c>
      <c r="C2440" s="130" t="s">
        <v>5188</v>
      </c>
      <c r="D2440" s="130" t="s">
        <v>5218</v>
      </c>
    </row>
    <row r="2441" spans="1:4" hidden="1">
      <c r="A2441" s="135"/>
      <c r="B2441" s="137" t="s">
        <v>5219</v>
      </c>
      <c r="C2441" s="130" t="s">
        <v>5188</v>
      </c>
      <c r="D2441" s="130" t="s">
        <v>5220</v>
      </c>
    </row>
    <row r="2442" spans="1:4" hidden="1">
      <c r="A2442" s="135"/>
      <c r="B2442" s="137" t="s">
        <v>5221</v>
      </c>
      <c r="C2442" s="130" t="s">
        <v>5188</v>
      </c>
      <c r="D2442" s="130" t="s">
        <v>3246</v>
      </c>
    </row>
    <row r="2443" spans="1:4" hidden="1">
      <c r="A2443" s="135"/>
      <c r="B2443" s="137" t="s">
        <v>5222</v>
      </c>
      <c r="C2443" s="130" t="s">
        <v>5188</v>
      </c>
      <c r="D2443" s="130" t="s">
        <v>662</v>
      </c>
    </row>
    <row r="2444" spans="1:4" hidden="1">
      <c r="A2444" s="135"/>
      <c r="B2444" s="137" t="s">
        <v>5223</v>
      </c>
      <c r="C2444" s="130" t="s">
        <v>5188</v>
      </c>
      <c r="D2444" s="130" t="s">
        <v>5224</v>
      </c>
    </row>
    <row r="2445" spans="1:4" hidden="1">
      <c r="A2445" s="135"/>
      <c r="B2445" s="137" t="s">
        <v>5225</v>
      </c>
      <c r="C2445" s="130" t="s">
        <v>5188</v>
      </c>
      <c r="D2445" s="130" t="s">
        <v>5226</v>
      </c>
    </row>
    <row r="2446" spans="1:4" hidden="1">
      <c r="A2446" s="135"/>
      <c r="B2446" s="137" t="s">
        <v>5227</v>
      </c>
      <c r="C2446" s="130" t="s">
        <v>5188</v>
      </c>
      <c r="D2446" s="130" t="s">
        <v>5228</v>
      </c>
    </row>
    <row r="2447" spans="1:4" hidden="1">
      <c r="A2447" s="135"/>
      <c r="B2447" s="137" t="s">
        <v>5229</v>
      </c>
      <c r="C2447" s="130" t="s">
        <v>5188</v>
      </c>
      <c r="D2447" s="130" t="s">
        <v>5230</v>
      </c>
    </row>
    <row r="2448" spans="1:4" hidden="1">
      <c r="A2448" s="135"/>
      <c r="B2448" s="137" t="s">
        <v>5231</v>
      </c>
      <c r="C2448" s="130" t="s">
        <v>5188</v>
      </c>
      <c r="D2448" s="130" t="s">
        <v>5232</v>
      </c>
    </row>
    <row r="2449" spans="1:4" hidden="1">
      <c r="A2449" s="135"/>
      <c r="B2449" s="137" t="s">
        <v>5233</v>
      </c>
      <c r="C2449" s="130" t="s">
        <v>5188</v>
      </c>
      <c r="D2449" s="130" t="s">
        <v>5234</v>
      </c>
    </row>
    <row r="2450" spans="1:4" hidden="1">
      <c r="A2450" s="135"/>
      <c r="B2450" s="137" t="s">
        <v>5235</v>
      </c>
      <c r="C2450" s="130" t="s">
        <v>5188</v>
      </c>
      <c r="D2450" s="130" t="s">
        <v>5236</v>
      </c>
    </row>
    <row r="2451" spans="1:4" hidden="1">
      <c r="A2451" s="135"/>
      <c r="B2451" s="137" t="s">
        <v>5237</v>
      </c>
      <c r="C2451" s="130" t="s">
        <v>5188</v>
      </c>
      <c r="D2451" s="130" t="s">
        <v>5238</v>
      </c>
    </row>
    <row r="2452" spans="1:4" hidden="1">
      <c r="A2452" s="135"/>
      <c r="B2452" s="137" t="s">
        <v>5239</v>
      </c>
      <c r="C2452" s="130" t="s">
        <v>5188</v>
      </c>
      <c r="D2452" s="130" t="s">
        <v>5240</v>
      </c>
    </row>
    <row r="2453" spans="1:4" hidden="1">
      <c r="A2453" s="135"/>
      <c r="B2453" s="137" t="s">
        <v>5241</v>
      </c>
      <c r="C2453" s="130" t="s">
        <v>5188</v>
      </c>
      <c r="D2453" s="130" t="s">
        <v>5242</v>
      </c>
    </row>
    <row r="2454" spans="1:4" hidden="1">
      <c r="A2454" s="135"/>
      <c r="B2454" s="137" t="s">
        <v>5243</v>
      </c>
      <c r="C2454" s="130" t="s">
        <v>5188</v>
      </c>
      <c r="D2454" s="130" t="s">
        <v>5244</v>
      </c>
    </row>
    <row r="2455" spans="1:4" hidden="1">
      <c r="A2455" s="135"/>
      <c r="B2455" s="137" t="s">
        <v>5245</v>
      </c>
      <c r="C2455" s="130" t="s">
        <v>5188</v>
      </c>
      <c r="D2455" s="130" t="s">
        <v>5246</v>
      </c>
    </row>
    <row r="2456" spans="1:4" hidden="1">
      <c r="A2456" s="135"/>
      <c r="B2456" s="137" t="s">
        <v>5247</v>
      </c>
      <c r="C2456" s="130" t="s">
        <v>5188</v>
      </c>
      <c r="D2456" s="130" t="s">
        <v>5248</v>
      </c>
    </row>
    <row r="2457" spans="1:4" hidden="1">
      <c r="A2457" s="135"/>
      <c r="B2457" s="137" t="s">
        <v>5249</v>
      </c>
      <c r="C2457" s="130" t="s">
        <v>5188</v>
      </c>
      <c r="D2457" s="130" t="s">
        <v>5250</v>
      </c>
    </row>
    <row r="2458" spans="1:4" hidden="1">
      <c r="A2458" s="135"/>
      <c r="B2458" s="137" t="s">
        <v>5251</v>
      </c>
      <c r="C2458" s="130" t="s">
        <v>5188</v>
      </c>
      <c r="D2458" s="130" t="s">
        <v>5252</v>
      </c>
    </row>
    <row r="2459" spans="1:4" hidden="1">
      <c r="A2459" s="135"/>
      <c r="B2459" s="137" t="s">
        <v>5253</v>
      </c>
      <c r="C2459" s="130" t="s">
        <v>5188</v>
      </c>
      <c r="D2459" s="130" t="s">
        <v>5254</v>
      </c>
    </row>
    <row r="2460" spans="1:4" hidden="1">
      <c r="A2460" s="135"/>
      <c r="B2460" s="137" t="s">
        <v>5255</v>
      </c>
      <c r="C2460" s="130" t="s">
        <v>5188</v>
      </c>
      <c r="D2460" s="130" t="s">
        <v>5256</v>
      </c>
    </row>
    <row r="2461" spans="1:4" hidden="1">
      <c r="A2461" s="135"/>
      <c r="B2461" s="137" t="s">
        <v>5257</v>
      </c>
      <c r="C2461" s="130" t="s">
        <v>5188</v>
      </c>
      <c r="D2461" s="130" t="s">
        <v>5258</v>
      </c>
    </row>
    <row r="2462" spans="1:4" hidden="1">
      <c r="A2462" s="135"/>
      <c r="B2462" s="137" t="s">
        <v>5259</v>
      </c>
      <c r="C2462" s="130" t="s">
        <v>5188</v>
      </c>
      <c r="D2462" s="130" t="s">
        <v>5260</v>
      </c>
    </row>
    <row r="2463" spans="1:4" hidden="1">
      <c r="A2463" s="135"/>
      <c r="B2463" s="137" t="s">
        <v>5261</v>
      </c>
      <c r="C2463" s="130" t="s">
        <v>5188</v>
      </c>
      <c r="D2463" s="130" t="s">
        <v>5262</v>
      </c>
    </row>
    <row r="2464" spans="1:4" hidden="1">
      <c r="A2464" s="135"/>
      <c r="B2464" s="137" t="s">
        <v>5263</v>
      </c>
      <c r="C2464" s="130" t="s">
        <v>5188</v>
      </c>
      <c r="D2464" s="130" t="s">
        <v>5264</v>
      </c>
    </row>
    <row r="2465" spans="1:4" hidden="1">
      <c r="A2465" s="135"/>
      <c r="B2465" s="137" t="s">
        <v>5265</v>
      </c>
      <c r="C2465" s="130" t="s">
        <v>5188</v>
      </c>
      <c r="D2465" s="130" t="s">
        <v>5266</v>
      </c>
    </row>
    <row r="2466" spans="1:4" hidden="1">
      <c r="A2466" s="135"/>
      <c r="B2466" s="137" t="s">
        <v>5267</v>
      </c>
      <c r="C2466" s="130" t="s">
        <v>5188</v>
      </c>
      <c r="D2466" s="130" t="s">
        <v>5268</v>
      </c>
    </row>
    <row r="2467" spans="1:4" hidden="1">
      <c r="A2467" s="135"/>
      <c r="B2467" s="137" t="s">
        <v>5269</v>
      </c>
      <c r="C2467" s="130" t="s">
        <v>5188</v>
      </c>
      <c r="D2467" s="130" t="s">
        <v>5270</v>
      </c>
    </row>
    <row r="2468" spans="1:4" hidden="1">
      <c r="A2468" s="135"/>
      <c r="B2468" s="137" t="s">
        <v>5271</v>
      </c>
      <c r="C2468" s="130" t="s">
        <v>5188</v>
      </c>
      <c r="D2468" s="130" t="s">
        <v>5272</v>
      </c>
    </row>
    <row r="2469" spans="1:4" hidden="1">
      <c r="A2469" s="135"/>
      <c r="B2469" s="137" t="s">
        <v>5273</v>
      </c>
      <c r="C2469" s="130" t="s">
        <v>5188</v>
      </c>
      <c r="D2469" s="130" t="s">
        <v>5274</v>
      </c>
    </row>
    <row r="2470" spans="1:4" hidden="1">
      <c r="A2470" s="135"/>
      <c r="B2470" s="137" t="s">
        <v>5275</v>
      </c>
      <c r="C2470" s="130" t="s">
        <v>5188</v>
      </c>
      <c r="D2470" s="130" t="s">
        <v>5276</v>
      </c>
    </row>
    <row r="2471" spans="1:4" hidden="1">
      <c r="A2471" s="135"/>
      <c r="B2471" s="137" t="s">
        <v>5277</v>
      </c>
      <c r="C2471" s="130" t="s">
        <v>5188</v>
      </c>
      <c r="D2471" s="130" t="s">
        <v>5278</v>
      </c>
    </row>
    <row r="2472" spans="1:4" hidden="1">
      <c r="A2472" s="135"/>
      <c r="B2472" s="137" t="s">
        <v>5279</v>
      </c>
      <c r="C2472" s="130" t="s">
        <v>5188</v>
      </c>
      <c r="D2472" s="130" t="s">
        <v>5280</v>
      </c>
    </row>
    <row r="2473" spans="1:4" hidden="1">
      <c r="A2473" s="135"/>
      <c r="B2473" s="137" t="s">
        <v>5281</v>
      </c>
      <c r="C2473" s="130" t="s">
        <v>5188</v>
      </c>
      <c r="D2473" s="130" t="s">
        <v>5282</v>
      </c>
    </row>
    <row r="2474" spans="1:4" hidden="1">
      <c r="A2474" s="135"/>
      <c r="B2474" s="137" t="s">
        <v>5283</v>
      </c>
      <c r="C2474" s="130" t="s">
        <v>5188</v>
      </c>
      <c r="D2474" s="130" t="s">
        <v>5284</v>
      </c>
    </row>
    <row r="2475" spans="1:4" hidden="1">
      <c r="A2475" s="135"/>
      <c r="B2475" s="137" t="s">
        <v>5285</v>
      </c>
      <c r="C2475" s="130" t="s">
        <v>5188</v>
      </c>
      <c r="D2475" s="130" t="s">
        <v>5286</v>
      </c>
    </row>
    <row r="2476" spans="1:4" hidden="1">
      <c r="A2476" s="135"/>
      <c r="B2476" s="137" t="s">
        <v>5287</v>
      </c>
      <c r="C2476" s="130" t="s">
        <v>5188</v>
      </c>
      <c r="D2476" s="130" t="s">
        <v>5288</v>
      </c>
    </row>
    <row r="2477" spans="1:4" hidden="1">
      <c r="A2477" s="135"/>
      <c r="B2477" s="137" t="s">
        <v>5289</v>
      </c>
      <c r="C2477" s="130" t="s">
        <v>5188</v>
      </c>
      <c r="D2477" s="130" t="s">
        <v>5290</v>
      </c>
    </row>
    <row r="2478" spans="1:4" hidden="1">
      <c r="A2478" s="135"/>
      <c r="B2478" s="137" t="s">
        <v>5291</v>
      </c>
      <c r="C2478" s="130" t="s">
        <v>5188</v>
      </c>
      <c r="D2478" s="130" t="s">
        <v>5292</v>
      </c>
    </row>
    <row r="2479" spans="1:4" hidden="1">
      <c r="A2479" s="135"/>
      <c r="B2479" s="137" t="s">
        <v>5293</v>
      </c>
      <c r="C2479" s="130" t="s">
        <v>5188</v>
      </c>
      <c r="D2479" s="130" t="s">
        <v>5294</v>
      </c>
    </row>
    <row r="2480" spans="1:4" hidden="1">
      <c r="A2480" s="135"/>
      <c r="B2480" s="137" t="s">
        <v>5295</v>
      </c>
      <c r="C2480" s="130" t="s">
        <v>5188</v>
      </c>
      <c r="D2480" s="130" t="s">
        <v>5296</v>
      </c>
    </row>
    <row r="2481" spans="1:4" hidden="1">
      <c r="A2481" s="135"/>
      <c r="B2481" s="137" t="s">
        <v>5297</v>
      </c>
      <c r="C2481" s="130" t="s">
        <v>5188</v>
      </c>
      <c r="D2481" s="130" t="s">
        <v>5298</v>
      </c>
    </row>
    <row r="2482" spans="1:4" hidden="1">
      <c r="A2482" s="135"/>
      <c r="B2482" s="137" t="s">
        <v>5299</v>
      </c>
      <c r="C2482" s="130" t="s">
        <v>5188</v>
      </c>
      <c r="D2482" s="130" t="s">
        <v>5300</v>
      </c>
    </row>
    <row r="2483" spans="1:4" hidden="1">
      <c r="A2483" s="135"/>
      <c r="B2483" s="137" t="s">
        <v>5301</v>
      </c>
      <c r="C2483" s="130" t="s">
        <v>5188</v>
      </c>
      <c r="D2483" s="130" t="s">
        <v>5302</v>
      </c>
    </row>
    <row r="2484" spans="1:4" hidden="1">
      <c r="A2484" s="135"/>
      <c r="B2484" s="137" t="s">
        <v>5303</v>
      </c>
      <c r="C2484" s="130" t="s">
        <v>5188</v>
      </c>
      <c r="D2484" s="130" t="s">
        <v>5304</v>
      </c>
    </row>
    <row r="2485" spans="1:4" hidden="1">
      <c r="A2485" s="135"/>
      <c r="B2485" s="137" t="s">
        <v>5305</v>
      </c>
      <c r="C2485" s="130" t="s">
        <v>5188</v>
      </c>
      <c r="D2485" s="130" t="s">
        <v>5306</v>
      </c>
    </row>
    <row r="2486" spans="1:4" hidden="1">
      <c r="A2486" s="135"/>
      <c r="B2486" s="137" t="s">
        <v>5307</v>
      </c>
      <c r="C2486" s="130" t="s">
        <v>5188</v>
      </c>
      <c r="D2486" s="130" t="s">
        <v>5308</v>
      </c>
    </row>
    <row r="2487" spans="1:4" hidden="1">
      <c r="A2487" s="135"/>
      <c r="B2487" s="137" t="s">
        <v>5309</v>
      </c>
      <c r="C2487" s="130" t="s">
        <v>5188</v>
      </c>
      <c r="D2487" s="130" t="s">
        <v>5310</v>
      </c>
    </row>
    <row r="2488" spans="1:4" hidden="1">
      <c r="A2488" s="135"/>
      <c r="B2488" s="137" t="s">
        <v>5311</v>
      </c>
      <c r="C2488" s="130" t="s">
        <v>5188</v>
      </c>
      <c r="D2488" s="130" t="s">
        <v>5312</v>
      </c>
    </row>
    <row r="2489" spans="1:4" hidden="1">
      <c r="A2489" s="135"/>
      <c r="B2489" s="137" t="s">
        <v>5313</v>
      </c>
      <c r="C2489" s="130" t="s">
        <v>5188</v>
      </c>
      <c r="D2489" s="130" t="s">
        <v>5314</v>
      </c>
    </row>
    <row r="2490" spans="1:4" hidden="1">
      <c r="A2490" s="135"/>
      <c r="B2490" s="137" t="s">
        <v>5315</v>
      </c>
      <c r="C2490" s="130" t="s">
        <v>5188</v>
      </c>
      <c r="D2490" s="130" t="s">
        <v>5316</v>
      </c>
    </row>
    <row r="2491" spans="1:4" hidden="1">
      <c r="A2491" s="135"/>
      <c r="B2491" s="137" t="s">
        <v>5317</v>
      </c>
      <c r="C2491" s="130" t="s">
        <v>5188</v>
      </c>
      <c r="D2491" s="130" t="s">
        <v>5318</v>
      </c>
    </row>
    <row r="2492" spans="1:4" hidden="1">
      <c r="A2492" s="135"/>
      <c r="B2492" s="137" t="s">
        <v>5319</v>
      </c>
      <c r="C2492" s="130" t="s">
        <v>5188</v>
      </c>
      <c r="D2492" s="130" t="s">
        <v>5320</v>
      </c>
    </row>
    <row r="2493" spans="1:4" hidden="1">
      <c r="A2493" s="135"/>
      <c r="B2493" s="137" t="s">
        <v>5321</v>
      </c>
      <c r="C2493" s="130" t="s">
        <v>5188</v>
      </c>
      <c r="D2493" s="130" t="s">
        <v>5322</v>
      </c>
    </row>
    <row r="2494" spans="1:4" hidden="1">
      <c r="A2494" s="135"/>
      <c r="B2494" s="137" t="s">
        <v>5323</v>
      </c>
      <c r="C2494" s="130" t="s">
        <v>5188</v>
      </c>
      <c r="D2494" s="130" t="s">
        <v>5324</v>
      </c>
    </row>
    <row r="2495" spans="1:4" hidden="1">
      <c r="A2495" s="135"/>
      <c r="B2495" s="137" t="s">
        <v>5325</v>
      </c>
      <c r="C2495" s="130" t="s">
        <v>5188</v>
      </c>
      <c r="D2495" s="130" t="s">
        <v>5326</v>
      </c>
    </row>
    <row r="2496" spans="1:4" hidden="1">
      <c r="A2496" s="135"/>
      <c r="B2496" s="137" t="s">
        <v>5327</v>
      </c>
      <c r="C2496" s="130" t="s">
        <v>5188</v>
      </c>
      <c r="D2496" s="130" t="s">
        <v>5328</v>
      </c>
    </row>
    <row r="2497" spans="1:4" hidden="1">
      <c r="A2497" s="135"/>
      <c r="B2497" s="137" t="s">
        <v>5329</v>
      </c>
      <c r="C2497" s="130" t="s">
        <v>5188</v>
      </c>
      <c r="D2497" s="130" t="s">
        <v>5330</v>
      </c>
    </row>
    <row r="2498" spans="1:4" hidden="1">
      <c r="A2498" s="135"/>
      <c r="B2498" s="137" t="s">
        <v>5331</v>
      </c>
      <c r="C2498" s="130" t="s">
        <v>5188</v>
      </c>
      <c r="D2498" s="130" t="s">
        <v>5332</v>
      </c>
    </row>
    <row r="2499" spans="1:4" hidden="1">
      <c r="A2499" s="135"/>
      <c r="B2499" s="137" t="s">
        <v>5333</v>
      </c>
      <c r="C2499" s="130" t="s">
        <v>5188</v>
      </c>
      <c r="D2499" s="130" t="s">
        <v>5334</v>
      </c>
    </row>
    <row r="2500" spans="1:4" hidden="1">
      <c r="A2500" s="135"/>
      <c r="B2500" s="137" t="s">
        <v>5335</v>
      </c>
      <c r="C2500" s="130" t="s">
        <v>5188</v>
      </c>
      <c r="D2500" s="130" t="s">
        <v>5336</v>
      </c>
    </row>
    <row r="2501" spans="1:4" hidden="1">
      <c r="A2501" s="135"/>
      <c r="B2501" s="137" t="s">
        <v>5337</v>
      </c>
      <c r="C2501" s="130" t="s">
        <v>5188</v>
      </c>
      <c r="D2501" s="130" t="s">
        <v>5338</v>
      </c>
    </row>
    <row r="2502" spans="1:4" hidden="1">
      <c r="A2502" s="135"/>
      <c r="B2502" s="137" t="s">
        <v>5339</v>
      </c>
      <c r="C2502" s="130" t="s">
        <v>5340</v>
      </c>
      <c r="D2502" s="130" t="s">
        <v>5340</v>
      </c>
    </row>
    <row r="2503" spans="1:4" hidden="1">
      <c r="A2503" s="135"/>
      <c r="B2503" s="137" t="s">
        <v>5341</v>
      </c>
      <c r="C2503" s="130" t="s">
        <v>5340</v>
      </c>
      <c r="D2503" s="130" t="s">
        <v>5342</v>
      </c>
    </row>
    <row r="2504" spans="1:4" hidden="1">
      <c r="A2504" s="135"/>
      <c r="B2504" s="137" t="s">
        <v>5343</v>
      </c>
      <c r="C2504" s="130" t="s">
        <v>5340</v>
      </c>
      <c r="D2504" s="130" t="s">
        <v>5344</v>
      </c>
    </row>
    <row r="2505" spans="1:4" hidden="1">
      <c r="A2505" s="135"/>
      <c r="B2505" s="137" t="s">
        <v>5345</v>
      </c>
      <c r="C2505" s="130" t="s">
        <v>5340</v>
      </c>
      <c r="D2505" s="130" t="s">
        <v>5346</v>
      </c>
    </row>
    <row r="2506" spans="1:4" hidden="1">
      <c r="A2506" s="135"/>
      <c r="B2506" s="137" t="s">
        <v>5347</v>
      </c>
      <c r="C2506" s="130" t="s">
        <v>5340</v>
      </c>
      <c r="D2506" s="130" t="s">
        <v>5348</v>
      </c>
    </row>
    <row r="2507" spans="1:4" hidden="1">
      <c r="A2507" s="135"/>
      <c r="B2507" s="137" t="s">
        <v>5349</v>
      </c>
      <c r="C2507" s="130" t="s">
        <v>5340</v>
      </c>
      <c r="D2507" s="130" t="s">
        <v>5350</v>
      </c>
    </row>
    <row r="2508" spans="1:4" hidden="1">
      <c r="A2508" s="135"/>
      <c r="B2508" s="137" t="s">
        <v>5351</v>
      </c>
      <c r="C2508" s="130" t="s">
        <v>5340</v>
      </c>
      <c r="D2508" s="130" t="s">
        <v>5352</v>
      </c>
    </row>
    <row r="2509" spans="1:4" hidden="1">
      <c r="A2509" s="135"/>
      <c r="B2509" s="137" t="s">
        <v>5353</v>
      </c>
      <c r="C2509" s="130" t="s">
        <v>5340</v>
      </c>
      <c r="D2509" s="130" t="s">
        <v>5354</v>
      </c>
    </row>
    <row r="2510" spans="1:4" hidden="1">
      <c r="A2510" s="135"/>
      <c r="B2510" s="137" t="s">
        <v>5355</v>
      </c>
      <c r="C2510" s="130" t="s">
        <v>5340</v>
      </c>
      <c r="D2510" s="130" t="s">
        <v>5356</v>
      </c>
    </row>
    <row r="2511" spans="1:4" hidden="1">
      <c r="A2511" s="135"/>
      <c r="B2511" s="137" t="s">
        <v>5357</v>
      </c>
      <c r="C2511" s="130" t="s">
        <v>5340</v>
      </c>
      <c r="D2511" s="130" t="s">
        <v>5358</v>
      </c>
    </row>
    <row r="2512" spans="1:4" hidden="1">
      <c r="A2512" s="135"/>
      <c r="B2512" s="137" t="s">
        <v>5359</v>
      </c>
      <c r="C2512" s="130" t="s">
        <v>5340</v>
      </c>
      <c r="D2512" s="130" t="s">
        <v>5360</v>
      </c>
    </row>
    <row r="2513" spans="1:4" hidden="1">
      <c r="A2513" s="135"/>
      <c r="B2513" s="137" t="s">
        <v>5361</v>
      </c>
      <c r="C2513" s="130" t="s">
        <v>5340</v>
      </c>
      <c r="D2513" s="130" t="s">
        <v>5362</v>
      </c>
    </row>
    <row r="2514" spans="1:4" hidden="1">
      <c r="A2514" s="135"/>
      <c r="B2514" s="137" t="s">
        <v>5363</v>
      </c>
      <c r="C2514" s="130" t="s">
        <v>5340</v>
      </c>
      <c r="D2514" s="130" t="s">
        <v>5364</v>
      </c>
    </row>
    <row r="2515" spans="1:4" hidden="1">
      <c r="A2515" s="135"/>
      <c r="B2515" s="137" t="s">
        <v>5365</v>
      </c>
      <c r="C2515" s="130" t="s">
        <v>5340</v>
      </c>
      <c r="D2515" s="130" t="s">
        <v>5366</v>
      </c>
    </row>
    <row r="2516" spans="1:4" hidden="1">
      <c r="A2516" s="135"/>
      <c r="B2516" s="137" t="s">
        <v>5367</v>
      </c>
      <c r="C2516" s="130" t="s">
        <v>5340</v>
      </c>
      <c r="D2516" s="130" t="s">
        <v>5368</v>
      </c>
    </row>
    <row r="2517" spans="1:4" hidden="1">
      <c r="A2517" s="135"/>
      <c r="B2517" s="137" t="s">
        <v>5369</v>
      </c>
      <c r="C2517" s="130" t="s">
        <v>5340</v>
      </c>
      <c r="D2517" s="130" t="s">
        <v>1070</v>
      </c>
    </row>
    <row r="2518" spans="1:4" hidden="1">
      <c r="A2518" s="135"/>
      <c r="B2518" s="137" t="s">
        <v>5370</v>
      </c>
      <c r="C2518" s="130" t="s">
        <v>5340</v>
      </c>
      <c r="D2518" s="130" t="s">
        <v>5371</v>
      </c>
    </row>
    <row r="2519" spans="1:4" hidden="1">
      <c r="A2519" s="135"/>
      <c r="B2519" s="137" t="s">
        <v>5372</v>
      </c>
      <c r="C2519" s="130" t="s">
        <v>5340</v>
      </c>
      <c r="D2519" s="130" t="s">
        <v>5373</v>
      </c>
    </row>
    <row r="2520" spans="1:4" hidden="1">
      <c r="A2520" s="135"/>
      <c r="B2520" s="137" t="s">
        <v>5374</v>
      </c>
      <c r="C2520" s="130" t="s">
        <v>5340</v>
      </c>
      <c r="D2520" s="130" t="s">
        <v>4539</v>
      </c>
    </row>
    <row r="2521" spans="1:4" hidden="1">
      <c r="A2521" s="135"/>
      <c r="B2521" s="137" t="s">
        <v>5375</v>
      </c>
      <c r="C2521" s="130" t="s">
        <v>5340</v>
      </c>
      <c r="D2521" s="130" t="s">
        <v>5376</v>
      </c>
    </row>
    <row r="2522" spans="1:4" hidden="1">
      <c r="A2522" s="135"/>
      <c r="B2522" s="137" t="s">
        <v>5377</v>
      </c>
      <c r="C2522" s="130" t="s">
        <v>5340</v>
      </c>
      <c r="D2522" s="130" t="s">
        <v>5378</v>
      </c>
    </row>
    <row r="2523" spans="1:4" hidden="1">
      <c r="A2523" s="135"/>
      <c r="B2523" s="137" t="s">
        <v>5379</v>
      </c>
      <c r="C2523" s="130" t="s">
        <v>5340</v>
      </c>
      <c r="D2523" s="130" t="s">
        <v>5380</v>
      </c>
    </row>
    <row r="2524" spans="1:4" hidden="1">
      <c r="A2524" s="135"/>
      <c r="B2524" s="137" t="s">
        <v>5381</v>
      </c>
      <c r="C2524" s="130" t="s">
        <v>5340</v>
      </c>
      <c r="D2524" s="130" t="s">
        <v>5382</v>
      </c>
    </row>
    <row r="2525" spans="1:4" hidden="1">
      <c r="A2525" s="135"/>
      <c r="B2525" s="137" t="s">
        <v>5383</v>
      </c>
      <c r="C2525" s="130" t="s">
        <v>5340</v>
      </c>
      <c r="D2525" s="130" t="s">
        <v>5384</v>
      </c>
    </row>
    <row r="2526" spans="1:4" hidden="1">
      <c r="A2526" s="135"/>
      <c r="B2526" s="137" t="s">
        <v>5385</v>
      </c>
      <c r="C2526" s="130" t="s">
        <v>5340</v>
      </c>
      <c r="D2526" s="130" t="s">
        <v>5386</v>
      </c>
    </row>
    <row r="2527" spans="1:4" hidden="1">
      <c r="A2527" s="135"/>
      <c r="B2527" s="137" t="s">
        <v>5387</v>
      </c>
      <c r="C2527" s="130" t="s">
        <v>5340</v>
      </c>
      <c r="D2527" s="130" t="s">
        <v>5388</v>
      </c>
    </row>
    <row r="2528" spans="1:4" hidden="1">
      <c r="A2528" s="135"/>
      <c r="B2528" s="137" t="s">
        <v>5389</v>
      </c>
      <c r="C2528" s="130" t="s">
        <v>5340</v>
      </c>
      <c r="D2528" s="130" t="s">
        <v>5390</v>
      </c>
    </row>
    <row r="2529" spans="1:4" hidden="1">
      <c r="A2529" s="135"/>
      <c r="B2529" s="137" t="s">
        <v>5391</v>
      </c>
      <c r="C2529" s="130" t="s">
        <v>5340</v>
      </c>
      <c r="D2529" s="130" t="s">
        <v>5392</v>
      </c>
    </row>
    <row r="2530" spans="1:4" hidden="1">
      <c r="A2530" s="135"/>
      <c r="B2530" s="137" t="s">
        <v>5393</v>
      </c>
      <c r="C2530" s="130" t="s">
        <v>5340</v>
      </c>
      <c r="D2530" s="130" t="s">
        <v>5394</v>
      </c>
    </row>
    <row r="2531" spans="1:4" hidden="1">
      <c r="A2531" s="135"/>
      <c r="B2531" s="137" t="s">
        <v>5395</v>
      </c>
      <c r="C2531" s="130" t="s">
        <v>5340</v>
      </c>
      <c r="D2531" s="130" t="s">
        <v>5396</v>
      </c>
    </row>
    <row r="2532" spans="1:4" hidden="1">
      <c r="A2532" s="135"/>
      <c r="B2532" s="137" t="s">
        <v>5397</v>
      </c>
      <c r="C2532" s="130" t="s">
        <v>5340</v>
      </c>
      <c r="D2532" s="130" t="s">
        <v>5398</v>
      </c>
    </row>
    <row r="2533" spans="1:4" hidden="1">
      <c r="A2533" s="135"/>
      <c r="B2533" s="137" t="s">
        <v>5399</v>
      </c>
      <c r="C2533" s="130" t="s">
        <v>5340</v>
      </c>
      <c r="D2533" s="130" t="s">
        <v>5400</v>
      </c>
    </row>
    <row r="2534" spans="1:4" hidden="1">
      <c r="A2534" s="135"/>
      <c r="B2534" s="137" t="s">
        <v>5401</v>
      </c>
      <c r="C2534" s="130" t="s">
        <v>5340</v>
      </c>
      <c r="D2534" s="130" t="s">
        <v>5402</v>
      </c>
    </row>
    <row r="2535" spans="1:4" hidden="1">
      <c r="A2535" s="135"/>
      <c r="B2535" s="137" t="s">
        <v>5403</v>
      </c>
      <c r="C2535" s="130" t="s">
        <v>5340</v>
      </c>
      <c r="D2535" s="130" t="s">
        <v>5404</v>
      </c>
    </row>
    <row r="2536" spans="1:4" hidden="1">
      <c r="A2536" s="135"/>
      <c r="B2536" s="137" t="s">
        <v>5405</v>
      </c>
      <c r="C2536" s="130" t="s">
        <v>5340</v>
      </c>
      <c r="D2536" s="130" t="s">
        <v>5406</v>
      </c>
    </row>
    <row r="2537" spans="1:4" hidden="1">
      <c r="A2537" s="135"/>
      <c r="B2537" s="137" t="s">
        <v>5407</v>
      </c>
      <c r="C2537" s="130" t="s">
        <v>5408</v>
      </c>
      <c r="D2537" s="130" t="s">
        <v>5408</v>
      </c>
    </row>
    <row r="2538" spans="1:4" hidden="1">
      <c r="A2538" s="135"/>
      <c r="B2538" s="137" t="s">
        <v>5409</v>
      </c>
      <c r="C2538" s="130" t="s">
        <v>5408</v>
      </c>
      <c r="D2538" s="130" t="s">
        <v>5410</v>
      </c>
    </row>
    <row r="2539" spans="1:4" hidden="1">
      <c r="A2539" s="135"/>
      <c r="B2539" s="137" t="s">
        <v>5411</v>
      </c>
      <c r="C2539" s="130" t="s">
        <v>5408</v>
      </c>
      <c r="D2539" s="130" t="s">
        <v>5412</v>
      </c>
    </row>
    <row r="2540" spans="1:4" hidden="1">
      <c r="A2540" s="135"/>
      <c r="B2540" s="137" t="s">
        <v>5413</v>
      </c>
      <c r="C2540" s="130" t="s">
        <v>5408</v>
      </c>
      <c r="D2540" s="130" t="s">
        <v>5414</v>
      </c>
    </row>
    <row r="2541" spans="1:4" hidden="1">
      <c r="A2541" s="135"/>
      <c r="B2541" s="137" t="s">
        <v>5415</v>
      </c>
      <c r="C2541" s="130" t="s">
        <v>5408</v>
      </c>
      <c r="D2541" s="130" t="s">
        <v>5416</v>
      </c>
    </row>
    <row r="2542" spans="1:4" hidden="1">
      <c r="A2542" s="135"/>
      <c r="B2542" s="137" t="s">
        <v>5417</v>
      </c>
      <c r="C2542" s="130" t="s">
        <v>5408</v>
      </c>
      <c r="D2542" s="130" t="s">
        <v>5418</v>
      </c>
    </row>
    <row r="2543" spans="1:4" hidden="1">
      <c r="A2543" s="135"/>
      <c r="B2543" s="137" t="s">
        <v>5419</v>
      </c>
      <c r="C2543" s="130" t="s">
        <v>5408</v>
      </c>
      <c r="D2543" s="130" t="s">
        <v>5420</v>
      </c>
    </row>
    <row r="2544" spans="1:4" hidden="1">
      <c r="A2544" s="135"/>
      <c r="B2544" s="137" t="s">
        <v>5421</v>
      </c>
      <c r="C2544" s="130" t="s">
        <v>5408</v>
      </c>
      <c r="D2544" s="130" t="s">
        <v>5422</v>
      </c>
    </row>
    <row r="2545" spans="1:4" hidden="1">
      <c r="A2545" s="135"/>
      <c r="B2545" s="137" t="s">
        <v>5423</v>
      </c>
      <c r="C2545" s="130" t="s">
        <v>5408</v>
      </c>
      <c r="D2545" s="130" t="s">
        <v>5424</v>
      </c>
    </row>
    <row r="2546" spans="1:4" hidden="1">
      <c r="A2546" s="135"/>
      <c r="B2546" s="137" t="s">
        <v>5425</v>
      </c>
      <c r="C2546" s="130" t="s">
        <v>5408</v>
      </c>
      <c r="D2546" s="130" t="s">
        <v>5426</v>
      </c>
    </row>
    <row r="2547" spans="1:4" hidden="1">
      <c r="A2547" s="135"/>
      <c r="B2547" s="137" t="s">
        <v>5427</v>
      </c>
      <c r="C2547" s="130" t="s">
        <v>5408</v>
      </c>
      <c r="D2547" s="130" t="s">
        <v>5428</v>
      </c>
    </row>
    <row r="2548" spans="1:4" hidden="1">
      <c r="A2548" s="135"/>
      <c r="B2548" s="137" t="s">
        <v>5429</v>
      </c>
      <c r="C2548" s="130" t="s">
        <v>5408</v>
      </c>
      <c r="D2548" s="130" t="s">
        <v>5430</v>
      </c>
    </row>
    <row r="2549" spans="1:4" hidden="1">
      <c r="A2549" s="135"/>
      <c r="B2549" s="137" t="s">
        <v>5431</v>
      </c>
      <c r="C2549" s="130" t="s">
        <v>5408</v>
      </c>
      <c r="D2549" s="130" t="s">
        <v>1436</v>
      </c>
    </row>
    <row r="2550" spans="1:4" hidden="1">
      <c r="A2550" s="135"/>
      <c r="B2550" s="137" t="s">
        <v>5432</v>
      </c>
      <c r="C2550" s="130" t="s">
        <v>5408</v>
      </c>
      <c r="D2550" s="130" t="s">
        <v>5433</v>
      </c>
    </row>
    <row r="2551" spans="1:4" hidden="1">
      <c r="A2551" s="135"/>
      <c r="B2551" s="137" t="s">
        <v>5434</v>
      </c>
      <c r="C2551" s="130" t="s">
        <v>5408</v>
      </c>
      <c r="D2551" s="130" t="s">
        <v>5435</v>
      </c>
    </row>
    <row r="2552" spans="1:4" hidden="1">
      <c r="A2552" s="135"/>
      <c r="B2552" s="137" t="s">
        <v>5436</v>
      </c>
      <c r="C2552" s="130" t="s">
        <v>5408</v>
      </c>
      <c r="D2552" s="130" t="s">
        <v>5437</v>
      </c>
    </row>
    <row r="2553" spans="1:4" hidden="1">
      <c r="A2553" s="135"/>
      <c r="B2553" s="137" t="s">
        <v>5438</v>
      </c>
      <c r="C2553" s="130" t="s">
        <v>5408</v>
      </c>
      <c r="D2553" s="130" t="s">
        <v>5439</v>
      </c>
    </row>
    <row r="2554" spans="1:4" hidden="1">
      <c r="A2554" s="135"/>
      <c r="B2554" s="137" t="s">
        <v>5440</v>
      </c>
      <c r="C2554" s="130" t="s">
        <v>5408</v>
      </c>
      <c r="D2554" s="130" t="s">
        <v>5441</v>
      </c>
    </row>
    <row r="2555" spans="1:4" hidden="1">
      <c r="A2555" s="135"/>
      <c r="B2555" s="137" t="s">
        <v>5442</v>
      </c>
      <c r="C2555" s="130" t="s">
        <v>5408</v>
      </c>
      <c r="D2555" s="130" t="s">
        <v>5443</v>
      </c>
    </row>
    <row r="2556" spans="1:4" hidden="1">
      <c r="A2556" s="135"/>
      <c r="B2556" s="137" t="s">
        <v>5444</v>
      </c>
      <c r="C2556" s="130" t="s">
        <v>5408</v>
      </c>
      <c r="D2556" s="130" t="s">
        <v>5445</v>
      </c>
    </row>
    <row r="2557" spans="1:4" hidden="1">
      <c r="A2557" s="135"/>
      <c r="B2557" s="137" t="s">
        <v>5446</v>
      </c>
      <c r="C2557" s="130" t="s">
        <v>5408</v>
      </c>
      <c r="D2557" s="130" t="s">
        <v>5447</v>
      </c>
    </row>
    <row r="2558" spans="1:4" hidden="1">
      <c r="A2558" s="135"/>
      <c r="B2558" s="137" t="s">
        <v>5448</v>
      </c>
      <c r="C2558" s="130" t="s">
        <v>5408</v>
      </c>
      <c r="D2558" s="130" t="s">
        <v>5449</v>
      </c>
    </row>
    <row r="2559" spans="1:4" hidden="1">
      <c r="A2559" s="135"/>
      <c r="B2559" s="137" t="s">
        <v>5450</v>
      </c>
      <c r="C2559" s="130" t="s">
        <v>5408</v>
      </c>
      <c r="D2559" s="130" t="s">
        <v>5451</v>
      </c>
    </row>
    <row r="2560" spans="1:4" hidden="1">
      <c r="A2560" s="135"/>
      <c r="B2560" s="137" t="s">
        <v>5452</v>
      </c>
      <c r="C2560" s="130" t="s">
        <v>5408</v>
      </c>
      <c r="D2560" s="130" t="s">
        <v>5453</v>
      </c>
    </row>
    <row r="2561" spans="1:4" hidden="1">
      <c r="A2561" s="135"/>
      <c r="B2561" s="137" t="s">
        <v>5454</v>
      </c>
      <c r="C2561" s="130" t="s">
        <v>5408</v>
      </c>
      <c r="D2561" s="130" t="s">
        <v>5455</v>
      </c>
    </row>
    <row r="2562" spans="1:4" hidden="1">
      <c r="A2562" s="135"/>
      <c r="B2562" s="137" t="s">
        <v>5456</v>
      </c>
      <c r="C2562" s="130" t="s">
        <v>5408</v>
      </c>
      <c r="D2562" s="130" t="s">
        <v>5457</v>
      </c>
    </row>
    <row r="2563" spans="1:4" hidden="1">
      <c r="A2563" s="135"/>
      <c r="B2563" s="137" t="s">
        <v>5458</v>
      </c>
      <c r="C2563" s="130" t="s">
        <v>5408</v>
      </c>
      <c r="D2563" s="130" t="s">
        <v>5459</v>
      </c>
    </row>
    <row r="2564" spans="1:4" hidden="1">
      <c r="A2564" s="135"/>
      <c r="B2564" s="137" t="s">
        <v>5460</v>
      </c>
      <c r="C2564" s="130" t="s">
        <v>5408</v>
      </c>
      <c r="D2564" s="130" t="s">
        <v>5461</v>
      </c>
    </row>
    <row r="2565" spans="1:4" hidden="1">
      <c r="A2565" s="135"/>
      <c r="B2565" s="137" t="s">
        <v>5462</v>
      </c>
      <c r="C2565" s="130" t="s">
        <v>5408</v>
      </c>
      <c r="D2565" s="130" t="s">
        <v>5463</v>
      </c>
    </row>
    <row r="2566" spans="1:4" hidden="1">
      <c r="A2566" s="135"/>
      <c r="B2566" s="137" t="s">
        <v>5464</v>
      </c>
      <c r="C2566" s="130" t="s">
        <v>5408</v>
      </c>
      <c r="D2566" s="130" t="s">
        <v>5465</v>
      </c>
    </row>
    <row r="2567" spans="1:4" hidden="1">
      <c r="A2567" s="135"/>
      <c r="B2567" s="137" t="s">
        <v>5466</v>
      </c>
      <c r="C2567" s="130" t="s">
        <v>5408</v>
      </c>
      <c r="D2567" s="130" t="s">
        <v>5467</v>
      </c>
    </row>
    <row r="2568" spans="1:4" hidden="1">
      <c r="A2568" s="135"/>
      <c r="B2568" s="137" t="s">
        <v>5468</v>
      </c>
      <c r="C2568" s="130" t="s">
        <v>5408</v>
      </c>
      <c r="D2568" s="130" t="s">
        <v>5469</v>
      </c>
    </row>
    <row r="2569" spans="1:4" hidden="1">
      <c r="A2569" s="135"/>
      <c r="B2569" s="137" t="s">
        <v>5470</v>
      </c>
      <c r="C2569" s="130" t="s">
        <v>5408</v>
      </c>
      <c r="D2569" s="130" t="s">
        <v>5471</v>
      </c>
    </row>
    <row r="2570" spans="1:4" hidden="1">
      <c r="A2570" s="135"/>
      <c r="B2570" s="137" t="s">
        <v>5472</v>
      </c>
      <c r="C2570" s="130" t="s">
        <v>5408</v>
      </c>
      <c r="D2570" s="130" t="s">
        <v>5473</v>
      </c>
    </row>
    <row r="2571" spans="1:4" hidden="1">
      <c r="A2571" s="135"/>
      <c r="B2571" s="137" t="s">
        <v>5474</v>
      </c>
      <c r="C2571" s="130" t="s">
        <v>5408</v>
      </c>
      <c r="D2571" s="130" t="s">
        <v>5475</v>
      </c>
    </row>
    <row r="2572" spans="1:4" hidden="1">
      <c r="A2572" s="135"/>
      <c r="B2572" s="137" t="s">
        <v>5476</v>
      </c>
      <c r="C2572" s="130" t="s">
        <v>5408</v>
      </c>
      <c r="D2572" s="130" t="s">
        <v>5477</v>
      </c>
    </row>
    <row r="2573" spans="1:4" hidden="1">
      <c r="A2573" s="135"/>
      <c r="B2573" s="137" t="s">
        <v>5478</v>
      </c>
      <c r="C2573" s="130" t="s">
        <v>5408</v>
      </c>
      <c r="D2573" s="130" t="s">
        <v>5479</v>
      </c>
    </row>
    <row r="2574" spans="1:4" hidden="1">
      <c r="A2574" s="135"/>
      <c r="B2574" s="137" t="s">
        <v>5480</v>
      </c>
      <c r="C2574" s="130" t="s">
        <v>5408</v>
      </c>
      <c r="D2574" s="130" t="s">
        <v>5481</v>
      </c>
    </row>
    <row r="2575" spans="1:4" hidden="1">
      <c r="A2575" s="135"/>
      <c r="B2575" s="137" t="s">
        <v>5482</v>
      </c>
      <c r="C2575" s="130" t="s">
        <v>5483</v>
      </c>
      <c r="D2575" s="130" t="s">
        <v>5483</v>
      </c>
    </row>
    <row r="2576" spans="1:4" hidden="1">
      <c r="A2576" s="135"/>
      <c r="B2576" s="137" t="s">
        <v>5484</v>
      </c>
      <c r="C2576" s="130" t="s">
        <v>5483</v>
      </c>
      <c r="D2576" s="130" t="s">
        <v>5485</v>
      </c>
    </row>
    <row r="2577" spans="1:4" hidden="1">
      <c r="A2577" s="135"/>
      <c r="B2577" s="137" t="s">
        <v>5486</v>
      </c>
      <c r="C2577" s="130" t="s">
        <v>5483</v>
      </c>
      <c r="D2577" s="130" t="s">
        <v>5487</v>
      </c>
    </row>
    <row r="2578" spans="1:4" hidden="1">
      <c r="A2578" s="135"/>
      <c r="B2578" s="137" t="s">
        <v>5488</v>
      </c>
      <c r="C2578" s="130" t="s">
        <v>5483</v>
      </c>
      <c r="D2578" s="130" t="s">
        <v>5489</v>
      </c>
    </row>
    <row r="2579" spans="1:4" hidden="1">
      <c r="A2579" s="135"/>
      <c r="B2579" s="137" t="s">
        <v>5490</v>
      </c>
      <c r="C2579" s="130" t="s">
        <v>5483</v>
      </c>
      <c r="D2579" s="130" t="s">
        <v>5491</v>
      </c>
    </row>
    <row r="2580" spans="1:4" hidden="1">
      <c r="A2580" s="135"/>
      <c r="B2580" s="137" t="s">
        <v>5492</v>
      </c>
      <c r="C2580" s="130" t="s">
        <v>5483</v>
      </c>
      <c r="D2580" s="130" t="s">
        <v>5493</v>
      </c>
    </row>
    <row r="2581" spans="1:4" hidden="1">
      <c r="A2581" s="135"/>
      <c r="B2581" s="137" t="s">
        <v>5494</v>
      </c>
      <c r="C2581" s="130" t="s">
        <v>5483</v>
      </c>
      <c r="D2581" s="130" t="s">
        <v>5495</v>
      </c>
    </row>
    <row r="2582" spans="1:4" hidden="1">
      <c r="A2582" s="135"/>
      <c r="B2582" s="137" t="s">
        <v>5496</v>
      </c>
      <c r="C2582" s="130" t="s">
        <v>5483</v>
      </c>
      <c r="D2582" s="130" t="s">
        <v>5497</v>
      </c>
    </row>
    <row r="2583" spans="1:4" hidden="1">
      <c r="A2583" s="135"/>
      <c r="B2583" s="137" t="s">
        <v>5498</v>
      </c>
      <c r="C2583" s="130" t="s">
        <v>5483</v>
      </c>
      <c r="D2583" s="130" t="s">
        <v>5499</v>
      </c>
    </row>
    <row r="2584" spans="1:4" hidden="1">
      <c r="A2584" s="135"/>
      <c r="B2584" s="137" t="s">
        <v>5500</v>
      </c>
      <c r="C2584" s="130" t="s">
        <v>5483</v>
      </c>
      <c r="D2584" s="130" t="s">
        <v>5501</v>
      </c>
    </row>
    <row r="2585" spans="1:4" hidden="1">
      <c r="A2585" s="135"/>
      <c r="B2585" s="137" t="s">
        <v>5502</v>
      </c>
      <c r="C2585" s="130" t="s">
        <v>5483</v>
      </c>
      <c r="D2585" s="130" t="s">
        <v>5503</v>
      </c>
    </row>
    <row r="2586" spans="1:4" hidden="1">
      <c r="A2586" s="135"/>
      <c r="B2586" s="137" t="s">
        <v>5504</v>
      </c>
      <c r="C2586" s="130" t="s">
        <v>5483</v>
      </c>
      <c r="D2586" s="130" t="s">
        <v>5505</v>
      </c>
    </row>
    <row r="2587" spans="1:4" hidden="1">
      <c r="A2587" s="135"/>
      <c r="B2587" s="137" t="s">
        <v>5506</v>
      </c>
      <c r="C2587" s="130" t="s">
        <v>5483</v>
      </c>
      <c r="D2587" s="130" t="s">
        <v>5507</v>
      </c>
    </row>
    <row r="2588" spans="1:4" hidden="1">
      <c r="A2588" s="135"/>
      <c r="B2588" s="137" t="s">
        <v>5508</v>
      </c>
      <c r="C2588" s="130" t="s">
        <v>5483</v>
      </c>
      <c r="D2588" s="130" t="s">
        <v>5509</v>
      </c>
    </row>
    <row r="2589" spans="1:4" hidden="1">
      <c r="A2589" s="135"/>
      <c r="B2589" s="137" t="s">
        <v>5510</v>
      </c>
      <c r="C2589" s="130" t="s">
        <v>5483</v>
      </c>
      <c r="D2589" s="130" t="s">
        <v>5511</v>
      </c>
    </row>
    <row r="2590" spans="1:4" hidden="1">
      <c r="A2590" s="135"/>
      <c r="B2590" s="137" t="s">
        <v>5512</v>
      </c>
      <c r="C2590" s="130" t="s">
        <v>5483</v>
      </c>
      <c r="D2590" s="130" t="s">
        <v>5513</v>
      </c>
    </row>
    <row r="2591" spans="1:4" hidden="1">
      <c r="A2591" s="135"/>
      <c r="B2591" s="137" t="s">
        <v>5514</v>
      </c>
      <c r="C2591" s="130" t="s">
        <v>5483</v>
      </c>
      <c r="D2591" s="130" t="s">
        <v>5515</v>
      </c>
    </row>
    <row r="2592" spans="1:4" hidden="1">
      <c r="A2592" s="135"/>
      <c r="B2592" s="137" t="s">
        <v>5516</v>
      </c>
      <c r="C2592" s="130" t="s">
        <v>5483</v>
      </c>
      <c r="D2592" s="130" t="s">
        <v>5517</v>
      </c>
    </row>
    <row r="2593" spans="1:4" hidden="1">
      <c r="A2593" s="135"/>
      <c r="B2593" s="137" t="s">
        <v>5518</v>
      </c>
      <c r="C2593" s="130" t="s">
        <v>5483</v>
      </c>
      <c r="D2593" s="130" t="s">
        <v>5519</v>
      </c>
    </row>
    <row r="2594" spans="1:4" hidden="1">
      <c r="A2594" s="135"/>
      <c r="B2594" s="137" t="s">
        <v>5520</v>
      </c>
      <c r="C2594" s="130" t="s">
        <v>5483</v>
      </c>
      <c r="D2594" s="130" t="s">
        <v>5521</v>
      </c>
    </row>
    <row r="2595" spans="1:4" hidden="1">
      <c r="A2595" s="135"/>
      <c r="B2595" s="137" t="s">
        <v>5522</v>
      </c>
      <c r="C2595" s="130" t="s">
        <v>5483</v>
      </c>
      <c r="D2595" s="130" t="s">
        <v>5523</v>
      </c>
    </row>
    <row r="2596" spans="1:4" hidden="1">
      <c r="A2596" s="135"/>
      <c r="B2596" s="137" t="s">
        <v>5524</v>
      </c>
      <c r="C2596" s="130" t="s">
        <v>5483</v>
      </c>
      <c r="D2596" s="130" t="s">
        <v>5525</v>
      </c>
    </row>
    <row r="2597" spans="1:4" hidden="1">
      <c r="A2597" s="135"/>
      <c r="B2597" s="137" t="s">
        <v>5526</v>
      </c>
      <c r="C2597" s="130" t="s">
        <v>5483</v>
      </c>
      <c r="D2597" s="130" t="s">
        <v>5527</v>
      </c>
    </row>
    <row r="2598" spans="1:4" hidden="1">
      <c r="A2598" s="135"/>
      <c r="B2598" s="137" t="s">
        <v>5528</v>
      </c>
      <c r="C2598" s="130" t="s">
        <v>5483</v>
      </c>
      <c r="D2598" s="130" t="s">
        <v>5529</v>
      </c>
    </row>
    <row r="2599" spans="1:4" hidden="1">
      <c r="A2599" s="135"/>
      <c r="B2599" s="137" t="s">
        <v>5530</v>
      </c>
      <c r="C2599" s="130" t="s">
        <v>5483</v>
      </c>
      <c r="D2599" s="130" t="s">
        <v>5531</v>
      </c>
    </row>
    <row r="2600" spans="1:4" hidden="1">
      <c r="A2600" s="135"/>
      <c r="B2600" s="137" t="s">
        <v>5532</v>
      </c>
      <c r="C2600" s="130" t="s">
        <v>5483</v>
      </c>
      <c r="D2600" s="130" t="s">
        <v>5533</v>
      </c>
    </row>
    <row r="2601" spans="1:4" hidden="1">
      <c r="A2601" s="135"/>
      <c r="B2601" s="137" t="s">
        <v>5534</v>
      </c>
      <c r="C2601" s="130" t="s">
        <v>5483</v>
      </c>
      <c r="D2601" s="130" t="s">
        <v>5535</v>
      </c>
    </row>
    <row r="2602" spans="1:4" hidden="1">
      <c r="A2602" s="135"/>
      <c r="B2602" s="137" t="s">
        <v>5536</v>
      </c>
      <c r="C2602" s="130" t="s">
        <v>5483</v>
      </c>
      <c r="D2602" s="130" t="s">
        <v>5537</v>
      </c>
    </row>
    <row r="2603" spans="1:4" hidden="1">
      <c r="A2603" s="135"/>
      <c r="B2603" s="137" t="s">
        <v>5538</v>
      </c>
      <c r="C2603" s="130" t="s">
        <v>5483</v>
      </c>
      <c r="D2603" s="130" t="s">
        <v>5539</v>
      </c>
    </row>
    <row r="2604" spans="1:4" hidden="1">
      <c r="A2604" s="135"/>
      <c r="B2604" s="137" t="s">
        <v>5540</v>
      </c>
      <c r="C2604" s="130" t="s">
        <v>5483</v>
      </c>
      <c r="D2604" s="130" t="s">
        <v>5541</v>
      </c>
    </row>
    <row r="2605" spans="1:4" hidden="1">
      <c r="A2605" s="135"/>
      <c r="B2605" s="137" t="s">
        <v>5542</v>
      </c>
      <c r="C2605" s="130" t="s">
        <v>5483</v>
      </c>
      <c r="D2605" s="130" t="s">
        <v>5543</v>
      </c>
    </row>
    <row r="2606" spans="1:4" hidden="1">
      <c r="A2606" s="135"/>
      <c r="B2606" s="137" t="s">
        <v>5544</v>
      </c>
      <c r="C2606" s="130" t="s">
        <v>5483</v>
      </c>
      <c r="D2606" s="130" t="s">
        <v>5545</v>
      </c>
    </row>
    <row r="2607" spans="1:4" hidden="1">
      <c r="A2607" s="135"/>
      <c r="B2607" s="137" t="s">
        <v>5546</v>
      </c>
      <c r="C2607" s="130" t="s">
        <v>5483</v>
      </c>
      <c r="D2607" s="130" t="s">
        <v>5547</v>
      </c>
    </row>
    <row r="2608" spans="1:4" hidden="1">
      <c r="A2608" s="135"/>
      <c r="B2608" s="137" t="s">
        <v>5548</v>
      </c>
      <c r="C2608" s="130" t="s">
        <v>5483</v>
      </c>
      <c r="D2608" s="130" t="s">
        <v>5549</v>
      </c>
    </row>
    <row r="2609" spans="1:4" hidden="1">
      <c r="A2609" s="135"/>
      <c r="B2609" s="137" t="s">
        <v>5550</v>
      </c>
      <c r="C2609" s="130" t="s">
        <v>5483</v>
      </c>
      <c r="D2609" s="130" t="s">
        <v>5551</v>
      </c>
    </row>
    <row r="2610" spans="1:4" hidden="1">
      <c r="A2610" s="135"/>
      <c r="B2610" s="137" t="s">
        <v>5552</v>
      </c>
      <c r="C2610" s="130" t="s">
        <v>5483</v>
      </c>
      <c r="D2610" s="130" t="s">
        <v>5553</v>
      </c>
    </row>
    <row r="2611" spans="1:4" hidden="1">
      <c r="A2611" s="135"/>
      <c r="B2611" s="137" t="s">
        <v>5554</v>
      </c>
      <c r="C2611" s="130" t="s">
        <v>5483</v>
      </c>
      <c r="D2611" s="130" t="s">
        <v>5555</v>
      </c>
    </row>
    <row r="2612" spans="1:4" hidden="1">
      <c r="A2612" s="135"/>
      <c r="B2612" s="137" t="s">
        <v>5556</v>
      </c>
      <c r="C2612" s="130" t="s">
        <v>5483</v>
      </c>
      <c r="D2612" s="130" t="s">
        <v>5557</v>
      </c>
    </row>
    <row r="2613" spans="1:4" hidden="1">
      <c r="A2613" s="135"/>
      <c r="B2613" s="137" t="s">
        <v>5558</v>
      </c>
      <c r="C2613" s="130" t="s">
        <v>5483</v>
      </c>
      <c r="D2613" s="130" t="s">
        <v>5559</v>
      </c>
    </row>
    <row r="2614" spans="1:4" hidden="1">
      <c r="A2614" s="135"/>
      <c r="B2614" s="137" t="s">
        <v>5560</v>
      </c>
      <c r="C2614" s="130" t="s">
        <v>5483</v>
      </c>
      <c r="D2614" s="130" t="s">
        <v>5561</v>
      </c>
    </row>
    <row r="2615" spans="1:4" hidden="1">
      <c r="A2615" s="135"/>
      <c r="B2615" s="137" t="s">
        <v>5562</v>
      </c>
      <c r="C2615" s="130" t="s">
        <v>5483</v>
      </c>
      <c r="D2615" s="130" t="s">
        <v>5563</v>
      </c>
    </row>
    <row r="2616" spans="1:4" hidden="1">
      <c r="A2616" s="135"/>
      <c r="B2616" s="137" t="s">
        <v>5564</v>
      </c>
      <c r="C2616" s="130" t="s">
        <v>5483</v>
      </c>
      <c r="D2616" s="130" t="s">
        <v>5565</v>
      </c>
    </row>
    <row r="2617" spans="1:4" hidden="1">
      <c r="A2617" s="135"/>
      <c r="B2617" s="137" t="s">
        <v>5566</v>
      </c>
      <c r="C2617" s="130" t="s">
        <v>5483</v>
      </c>
      <c r="D2617" s="130" t="s">
        <v>5567</v>
      </c>
    </row>
    <row r="2618" spans="1:4" hidden="1">
      <c r="A2618" s="135"/>
      <c r="B2618" s="137" t="s">
        <v>5568</v>
      </c>
      <c r="C2618" s="130" t="s">
        <v>5483</v>
      </c>
      <c r="D2618" s="130" t="s">
        <v>5569</v>
      </c>
    </row>
    <row r="2619" spans="1:4" hidden="1">
      <c r="A2619" s="135"/>
      <c r="B2619" s="137" t="s">
        <v>5570</v>
      </c>
      <c r="C2619" s="130" t="s">
        <v>5483</v>
      </c>
      <c r="D2619" s="130" t="s">
        <v>5571</v>
      </c>
    </row>
    <row r="2620" spans="1:4" hidden="1">
      <c r="A2620" s="135"/>
      <c r="B2620" s="137" t="s">
        <v>5572</v>
      </c>
      <c r="C2620" s="130" t="s">
        <v>5483</v>
      </c>
      <c r="D2620" s="130" t="s">
        <v>5573</v>
      </c>
    </row>
    <row r="2621" spans="1:4" hidden="1">
      <c r="A2621" s="135"/>
      <c r="B2621" s="137" t="s">
        <v>5574</v>
      </c>
      <c r="C2621" s="130" t="s">
        <v>5483</v>
      </c>
      <c r="D2621" s="130" t="s">
        <v>5575</v>
      </c>
    </row>
    <row r="2622" spans="1:4" hidden="1">
      <c r="A2622" s="135"/>
      <c r="B2622" s="137" t="s">
        <v>5576</v>
      </c>
      <c r="C2622" s="130" t="s">
        <v>5483</v>
      </c>
      <c r="D2622" s="130" t="s">
        <v>5577</v>
      </c>
    </row>
    <row r="2623" spans="1:4" hidden="1">
      <c r="A2623" s="135"/>
      <c r="B2623" s="137" t="s">
        <v>5578</v>
      </c>
      <c r="C2623" s="130" t="s">
        <v>5483</v>
      </c>
      <c r="D2623" s="130" t="s">
        <v>5579</v>
      </c>
    </row>
    <row r="2624" spans="1:4" hidden="1">
      <c r="A2624" s="135"/>
      <c r="B2624" s="137" t="s">
        <v>5580</v>
      </c>
      <c r="C2624" s="130" t="s">
        <v>5483</v>
      </c>
      <c r="D2624" s="130" t="s">
        <v>5581</v>
      </c>
    </row>
    <row r="2625" spans="1:4" hidden="1">
      <c r="A2625" s="135"/>
      <c r="B2625" s="137" t="s">
        <v>5582</v>
      </c>
      <c r="C2625" s="130" t="s">
        <v>5483</v>
      </c>
      <c r="D2625" s="130" t="s">
        <v>5583</v>
      </c>
    </row>
    <row r="2626" spans="1:4" hidden="1">
      <c r="A2626" s="135"/>
      <c r="B2626" s="137" t="s">
        <v>5584</v>
      </c>
      <c r="C2626" s="130" t="s">
        <v>5483</v>
      </c>
      <c r="D2626" s="130" t="s">
        <v>5585</v>
      </c>
    </row>
    <row r="2627" spans="1:4" hidden="1">
      <c r="A2627" s="135"/>
      <c r="B2627" s="137" t="s">
        <v>5586</v>
      </c>
      <c r="C2627" s="130" t="s">
        <v>5483</v>
      </c>
      <c r="D2627" s="130" t="s">
        <v>5587</v>
      </c>
    </row>
    <row r="2628" spans="1:4" hidden="1">
      <c r="A2628" s="135"/>
      <c r="B2628" s="137" t="s">
        <v>5588</v>
      </c>
      <c r="C2628" s="130" t="s">
        <v>5483</v>
      </c>
      <c r="D2628" s="130" t="s">
        <v>5589</v>
      </c>
    </row>
    <row r="2629" spans="1:4" hidden="1">
      <c r="A2629" s="135"/>
      <c r="B2629" s="137" t="s">
        <v>5590</v>
      </c>
      <c r="C2629" s="130" t="s">
        <v>5483</v>
      </c>
      <c r="D2629" s="130" t="s">
        <v>5591</v>
      </c>
    </row>
    <row r="2630" spans="1:4" hidden="1">
      <c r="A2630" s="135"/>
      <c r="B2630" s="137" t="s">
        <v>5592</v>
      </c>
      <c r="C2630" s="130" t="s">
        <v>5483</v>
      </c>
      <c r="D2630" s="130" t="s">
        <v>5593</v>
      </c>
    </row>
    <row r="2631" spans="1:4" hidden="1">
      <c r="A2631" s="135"/>
      <c r="B2631" s="137" t="s">
        <v>5594</v>
      </c>
      <c r="C2631" s="130" t="s">
        <v>5483</v>
      </c>
      <c r="D2631" s="130" t="s">
        <v>5595</v>
      </c>
    </row>
    <row r="2632" spans="1:4" hidden="1">
      <c r="A2632" s="135"/>
      <c r="B2632" s="137" t="s">
        <v>5596</v>
      </c>
      <c r="C2632" s="130" t="s">
        <v>5483</v>
      </c>
      <c r="D2632" s="130" t="s">
        <v>5597</v>
      </c>
    </row>
    <row r="2633" spans="1:4" hidden="1">
      <c r="A2633" s="135"/>
      <c r="B2633" s="137" t="s">
        <v>5598</v>
      </c>
      <c r="C2633" s="130" t="s">
        <v>5483</v>
      </c>
      <c r="D2633" s="130" t="s">
        <v>5599</v>
      </c>
    </row>
    <row r="2634" spans="1:4" hidden="1">
      <c r="A2634" s="135"/>
      <c r="B2634" s="137" t="s">
        <v>5600</v>
      </c>
      <c r="C2634" s="130" t="s">
        <v>5483</v>
      </c>
      <c r="D2634" s="130" t="s">
        <v>5601</v>
      </c>
    </row>
    <row r="2635" spans="1:4" hidden="1">
      <c r="A2635" s="135"/>
      <c r="B2635" s="137" t="s">
        <v>5602</v>
      </c>
      <c r="C2635" s="130" t="s">
        <v>5483</v>
      </c>
      <c r="D2635" s="130" t="s">
        <v>5603</v>
      </c>
    </row>
    <row r="2636" spans="1:4" hidden="1">
      <c r="A2636" s="135"/>
      <c r="B2636" s="137" t="s">
        <v>5604</v>
      </c>
      <c r="C2636" s="130" t="s">
        <v>5483</v>
      </c>
      <c r="D2636" s="130" t="s">
        <v>5605</v>
      </c>
    </row>
    <row r="2637" spans="1:4" hidden="1">
      <c r="A2637" s="135"/>
      <c r="B2637" s="137" t="s">
        <v>5606</v>
      </c>
      <c r="C2637" s="130" t="s">
        <v>5483</v>
      </c>
      <c r="D2637" s="130" t="s">
        <v>5607</v>
      </c>
    </row>
    <row r="2638" spans="1:4" hidden="1">
      <c r="A2638" s="135"/>
      <c r="B2638" s="137" t="s">
        <v>5608</v>
      </c>
      <c r="C2638" s="130" t="s">
        <v>5483</v>
      </c>
      <c r="D2638" s="130" t="s">
        <v>5609</v>
      </c>
    </row>
    <row r="2639" spans="1:4" hidden="1">
      <c r="A2639" s="135"/>
      <c r="B2639" s="137" t="s">
        <v>5610</v>
      </c>
      <c r="C2639" s="130" t="s">
        <v>5483</v>
      </c>
      <c r="D2639" s="130" t="s">
        <v>5611</v>
      </c>
    </row>
    <row r="2640" spans="1:4" hidden="1">
      <c r="A2640" s="135"/>
      <c r="B2640" s="137" t="s">
        <v>5612</v>
      </c>
      <c r="C2640" s="130" t="s">
        <v>5483</v>
      </c>
      <c r="D2640" s="130" t="s">
        <v>5613</v>
      </c>
    </row>
    <row r="2641" spans="1:4" hidden="1">
      <c r="A2641" s="135"/>
      <c r="B2641" s="137" t="s">
        <v>5614</v>
      </c>
      <c r="C2641" s="130" t="s">
        <v>5483</v>
      </c>
      <c r="D2641" s="130" t="s">
        <v>5615</v>
      </c>
    </row>
    <row r="2642" spans="1:4" hidden="1">
      <c r="A2642" s="135"/>
      <c r="B2642" s="137" t="s">
        <v>5616</v>
      </c>
      <c r="C2642" s="130" t="s">
        <v>5483</v>
      </c>
      <c r="D2642" s="130" t="s">
        <v>5617</v>
      </c>
    </row>
    <row r="2643" spans="1:4" hidden="1">
      <c r="A2643" s="135"/>
      <c r="B2643" s="137" t="s">
        <v>5618</v>
      </c>
      <c r="C2643" s="130" t="s">
        <v>5483</v>
      </c>
      <c r="D2643" s="130" t="s">
        <v>5619</v>
      </c>
    </row>
    <row r="2644" spans="1:4" hidden="1">
      <c r="A2644" s="135"/>
      <c r="B2644" s="137" t="s">
        <v>5620</v>
      </c>
      <c r="C2644" s="130" t="s">
        <v>5483</v>
      </c>
      <c r="D2644" s="130" t="s">
        <v>5621</v>
      </c>
    </row>
    <row r="2645" spans="1:4" hidden="1">
      <c r="A2645" s="135"/>
      <c r="B2645" s="137" t="s">
        <v>5622</v>
      </c>
      <c r="C2645" s="130" t="s">
        <v>5483</v>
      </c>
      <c r="D2645" s="130" t="s">
        <v>5623</v>
      </c>
    </row>
    <row r="2646" spans="1:4" hidden="1">
      <c r="A2646" s="135"/>
      <c r="B2646" s="137" t="s">
        <v>5624</v>
      </c>
      <c r="C2646" s="130" t="s">
        <v>5483</v>
      </c>
      <c r="D2646" s="130" t="s">
        <v>5625</v>
      </c>
    </row>
    <row r="2647" spans="1:4" hidden="1">
      <c r="A2647" s="135"/>
      <c r="B2647" s="137" t="s">
        <v>5626</v>
      </c>
      <c r="C2647" s="130" t="s">
        <v>5483</v>
      </c>
      <c r="D2647" s="130" t="s">
        <v>5627</v>
      </c>
    </row>
    <row r="2648" spans="1:4" hidden="1">
      <c r="A2648" s="135"/>
      <c r="B2648" s="137" t="s">
        <v>5628</v>
      </c>
      <c r="C2648" s="130" t="s">
        <v>5483</v>
      </c>
      <c r="D2648" s="130" t="s">
        <v>5629</v>
      </c>
    </row>
    <row r="2649" spans="1:4" hidden="1">
      <c r="A2649" s="135"/>
      <c r="B2649" s="137" t="s">
        <v>5630</v>
      </c>
      <c r="C2649" s="130" t="s">
        <v>5483</v>
      </c>
      <c r="D2649" s="130" t="s">
        <v>5631</v>
      </c>
    </row>
    <row r="2650" spans="1:4" hidden="1">
      <c r="A2650" s="135"/>
      <c r="B2650" s="137" t="s">
        <v>5632</v>
      </c>
      <c r="C2650" s="130" t="s">
        <v>5483</v>
      </c>
      <c r="D2650" s="130" t="s">
        <v>5633</v>
      </c>
    </row>
    <row r="2651" spans="1:4" hidden="1">
      <c r="A2651" s="135"/>
      <c r="B2651" s="137" t="s">
        <v>5634</v>
      </c>
      <c r="C2651" s="130" t="s">
        <v>5483</v>
      </c>
      <c r="D2651" s="130" t="s">
        <v>5635</v>
      </c>
    </row>
    <row r="2652" spans="1:4" hidden="1">
      <c r="A2652" s="135"/>
      <c r="B2652" s="137" t="s">
        <v>5636</v>
      </c>
      <c r="C2652" s="130" t="s">
        <v>5483</v>
      </c>
      <c r="D2652" s="130" t="s">
        <v>5637</v>
      </c>
    </row>
    <row r="2653" spans="1:4" hidden="1">
      <c r="A2653" s="135"/>
      <c r="B2653" s="137" t="s">
        <v>5638</v>
      </c>
      <c r="C2653" s="130" t="s">
        <v>5483</v>
      </c>
      <c r="D2653" s="130" t="s">
        <v>5639</v>
      </c>
    </row>
    <row r="2654" spans="1:4" hidden="1">
      <c r="A2654" s="135"/>
      <c r="B2654" s="137" t="s">
        <v>5640</v>
      </c>
      <c r="C2654" s="130" t="s">
        <v>5483</v>
      </c>
      <c r="D2654" s="130" t="s">
        <v>5641</v>
      </c>
    </row>
    <row r="2655" spans="1:4" hidden="1">
      <c r="A2655" s="135"/>
      <c r="B2655" s="137" t="s">
        <v>5642</v>
      </c>
      <c r="C2655" s="130" t="s">
        <v>5483</v>
      </c>
      <c r="D2655" s="130" t="s">
        <v>5643</v>
      </c>
    </row>
    <row r="2656" spans="1:4" hidden="1">
      <c r="A2656" s="135"/>
      <c r="B2656" s="137" t="s">
        <v>5644</v>
      </c>
      <c r="C2656" s="130" t="s">
        <v>5483</v>
      </c>
      <c r="D2656" s="130" t="s">
        <v>5645</v>
      </c>
    </row>
    <row r="2657" spans="1:4" hidden="1">
      <c r="A2657" s="135"/>
      <c r="B2657" s="137" t="s">
        <v>5646</v>
      </c>
      <c r="C2657" s="130" t="s">
        <v>5483</v>
      </c>
      <c r="D2657" s="130" t="s">
        <v>5647</v>
      </c>
    </row>
    <row r="2658" spans="1:4" hidden="1">
      <c r="A2658" s="135"/>
      <c r="B2658" s="137" t="s">
        <v>5648</v>
      </c>
      <c r="C2658" s="130" t="s">
        <v>5649</v>
      </c>
      <c r="D2658" s="130" t="s">
        <v>5649</v>
      </c>
    </row>
    <row r="2659" spans="1:4" hidden="1">
      <c r="A2659" s="135"/>
      <c r="B2659" s="137" t="s">
        <v>5650</v>
      </c>
      <c r="C2659" s="130" t="s">
        <v>5649</v>
      </c>
      <c r="D2659" s="130" t="s">
        <v>5651</v>
      </c>
    </row>
    <row r="2660" spans="1:4" hidden="1">
      <c r="A2660" s="135"/>
      <c r="B2660" s="137" t="s">
        <v>5652</v>
      </c>
      <c r="C2660" s="130" t="s">
        <v>5649</v>
      </c>
      <c r="D2660" s="130" t="s">
        <v>5653</v>
      </c>
    </row>
    <row r="2661" spans="1:4" hidden="1">
      <c r="A2661" s="135"/>
      <c r="B2661" s="137" t="s">
        <v>5654</v>
      </c>
      <c r="C2661" s="130" t="s">
        <v>5649</v>
      </c>
      <c r="D2661" s="130" t="s">
        <v>5655</v>
      </c>
    </row>
    <row r="2662" spans="1:4" hidden="1">
      <c r="A2662" s="135"/>
      <c r="B2662" s="137" t="s">
        <v>5656</v>
      </c>
      <c r="C2662" s="130" t="s">
        <v>5649</v>
      </c>
      <c r="D2662" s="130" t="s">
        <v>5657</v>
      </c>
    </row>
    <row r="2663" spans="1:4" hidden="1">
      <c r="A2663" s="135"/>
      <c r="B2663" s="137" t="s">
        <v>5658</v>
      </c>
      <c r="C2663" s="130" t="s">
        <v>5649</v>
      </c>
      <c r="D2663" s="130" t="s">
        <v>5659</v>
      </c>
    </row>
    <row r="2664" spans="1:4" hidden="1">
      <c r="A2664" s="135"/>
      <c r="B2664" s="137" t="s">
        <v>5660</v>
      </c>
      <c r="C2664" s="130" t="s">
        <v>5649</v>
      </c>
      <c r="D2664" s="130" t="s">
        <v>5661</v>
      </c>
    </row>
    <row r="2665" spans="1:4" hidden="1">
      <c r="A2665" s="135"/>
      <c r="B2665" s="137" t="s">
        <v>5662</v>
      </c>
      <c r="C2665" s="130" t="s">
        <v>5649</v>
      </c>
      <c r="D2665" s="130" t="s">
        <v>2688</v>
      </c>
    </row>
    <row r="2666" spans="1:4" hidden="1">
      <c r="A2666" s="135"/>
      <c r="B2666" s="137" t="s">
        <v>5663</v>
      </c>
      <c r="C2666" s="130" t="s">
        <v>5649</v>
      </c>
      <c r="D2666" s="130" t="s">
        <v>5664</v>
      </c>
    </row>
    <row r="2667" spans="1:4" hidden="1">
      <c r="A2667" s="135"/>
      <c r="B2667" s="137" t="s">
        <v>5665</v>
      </c>
      <c r="C2667" s="130" t="s">
        <v>5649</v>
      </c>
      <c r="D2667" s="130" t="s">
        <v>5666</v>
      </c>
    </row>
    <row r="2668" spans="1:4" hidden="1">
      <c r="A2668" s="135"/>
      <c r="B2668" s="137" t="s">
        <v>5667</v>
      </c>
      <c r="C2668" s="130" t="s">
        <v>5649</v>
      </c>
      <c r="D2668" s="130" t="s">
        <v>5668</v>
      </c>
    </row>
    <row r="2669" spans="1:4" hidden="1">
      <c r="A2669" s="135"/>
      <c r="B2669" s="137" t="s">
        <v>5669</v>
      </c>
      <c r="C2669" s="130" t="s">
        <v>5649</v>
      </c>
      <c r="D2669" s="130" t="s">
        <v>5670</v>
      </c>
    </row>
    <row r="2670" spans="1:4" hidden="1">
      <c r="A2670" s="135"/>
      <c r="B2670" s="137" t="s">
        <v>5671</v>
      </c>
      <c r="C2670" s="130" t="s">
        <v>5649</v>
      </c>
      <c r="D2670" s="130" t="s">
        <v>5672</v>
      </c>
    </row>
    <row r="2671" spans="1:4" hidden="1">
      <c r="A2671" s="135"/>
      <c r="B2671" s="137" t="s">
        <v>5673</v>
      </c>
      <c r="C2671" s="130" t="s">
        <v>5649</v>
      </c>
      <c r="D2671" s="130" t="s">
        <v>5674</v>
      </c>
    </row>
    <row r="2672" spans="1:4" hidden="1">
      <c r="A2672" s="135"/>
      <c r="B2672" s="137" t="s">
        <v>5675</v>
      </c>
      <c r="C2672" s="130" t="s">
        <v>5649</v>
      </c>
      <c r="D2672" s="130" t="s">
        <v>5676</v>
      </c>
    </row>
    <row r="2673" spans="1:4" hidden="1">
      <c r="A2673" s="135"/>
      <c r="B2673" s="137" t="s">
        <v>5677</v>
      </c>
      <c r="C2673" s="130" t="s">
        <v>5649</v>
      </c>
      <c r="D2673" s="130" t="s">
        <v>5678</v>
      </c>
    </row>
    <row r="2674" spans="1:4" hidden="1">
      <c r="A2674" s="135"/>
      <c r="B2674" s="137" t="s">
        <v>5679</v>
      </c>
      <c r="C2674" s="130" t="s">
        <v>5649</v>
      </c>
      <c r="D2674" s="130" t="s">
        <v>5680</v>
      </c>
    </row>
    <row r="2675" spans="1:4" hidden="1">
      <c r="A2675" s="135"/>
      <c r="B2675" s="137" t="s">
        <v>5681</v>
      </c>
      <c r="C2675" s="130" t="s">
        <v>5649</v>
      </c>
      <c r="D2675" s="130" t="s">
        <v>5682</v>
      </c>
    </row>
    <row r="2676" spans="1:4" hidden="1">
      <c r="A2676" s="135"/>
      <c r="B2676" s="137" t="s">
        <v>5683</v>
      </c>
      <c r="C2676" s="130" t="s">
        <v>5649</v>
      </c>
      <c r="D2676" s="130" t="s">
        <v>5684</v>
      </c>
    </row>
    <row r="2677" spans="1:4" hidden="1">
      <c r="A2677" s="135"/>
      <c r="B2677" s="137" t="s">
        <v>5685</v>
      </c>
      <c r="C2677" s="130" t="s">
        <v>5649</v>
      </c>
      <c r="D2677" s="130" t="s">
        <v>5686</v>
      </c>
    </row>
    <row r="2678" spans="1:4" hidden="1">
      <c r="A2678" s="135"/>
      <c r="B2678" s="137" t="s">
        <v>5687</v>
      </c>
      <c r="C2678" s="130" t="s">
        <v>5649</v>
      </c>
      <c r="D2678" s="130" t="s">
        <v>5688</v>
      </c>
    </row>
    <row r="2679" spans="1:4" hidden="1">
      <c r="A2679" s="135"/>
      <c r="B2679" s="137" t="s">
        <v>5689</v>
      </c>
      <c r="C2679" s="130" t="s">
        <v>5649</v>
      </c>
      <c r="D2679" s="130" t="s">
        <v>5690</v>
      </c>
    </row>
    <row r="2680" spans="1:4" hidden="1">
      <c r="A2680" s="135"/>
      <c r="B2680" s="137" t="s">
        <v>5691</v>
      </c>
      <c r="C2680" s="130" t="s">
        <v>5649</v>
      </c>
      <c r="D2680" s="130" t="s">
        <v>5692</v>
      </c>
    </row>
    <row r="2681" spans="1:4" hidden="1">
      <c r="A2681" s="135"/>
      <c r="B2681" s="137" t="s">
        <v>5693</v>
      </c>
      <c r="C2681" s="130" t="s">
        <v>5649</v>
      </c>
      <c r="D2681" s="130" t="s">
        <v>5694</v>
      </c>
    </row>
    <row r="2682" spans="1:4" hidden="1">
      <c r="A2682" s="135"/>
      <c r="B2682" s="137" t="s">
        <v>5695</v>
      </c>
      <c r="C2682" s="130" t="s">
        <v>5649</v>
      </c>
      <c r="D2682" s="130" t="s">
        <v>5696</v>
      </c>
    </row>
    <row r="2683" spans="1:4" hidden="1">
      <c r="A2683" s="135"/>
      <c r="B2683" s="137" t="s">
        <v>5697</v>
      </c>
      <c r="C2683" s="130" t="s">
        <v>5649</v>
      </c>
      <c r="D2683" s="130" t="s">
        <v>5698</v>
      </c>
    </row>
    <row r="2684" spans="1:4" hidden="1">
      <c r="A2684" s="135"/>
      <c r="B2684" s="137" t="s">
        <v>5699</v>
      </c>
      <c r="C2684" s="130" t="s">
        <v>5649</v>
      </c>
      <c r="D2684" s="130" t="s">
        <v>5700</v>
      </c>
    </row>
    <row r="2685" spans="1:4" hidden="1">
      <c r="A2685" s="135"/>
      <c r="B2685" s="137" t="s">
        <v>5701</v>
      </c>
      <c r="C2685" s="130" t="s">
        <v>5649</v>
      </c>
      <c r="D2685" s="130" t="s">
        <v>5702</v>
      </c>
    </row>
    <row r="2686" spans="1:4" hidden="1">
      <c r="A2686" s="135"/>
      <c r="B2686" s="137" t="s">
        <v>5703</v>
      </c>
      <c r="C2686" s="130" t="s">
        <v>5649</v>
      </c>
      <c r="D2686" s="130" t="s">
        <v>5704</v>
      </c>
    </row>
    <row r="2687" spans="1:4" hidden="1">
      <c r="A2687" s="135"/>
      <c r="B2687" s="137" t="s">
        <v>5705</v>
      </c>
      <c r="C2687" s="130" t="s">
        <v>5649</v>
      </c>
      <c r="D2687" s="130" t="s">
        <v>5706</v>
      </c>
    </row>
    <row r="2688" spans="1:4" hidden="1">
      <c r="A2688" s="135"/>
      <c r="B2688" s="137" t="s">
        <v>5707</v>
      </c>
      <c r="C2688" s="130" t="s">
        <v>5649</v>
      </c>
      <c r="D2688" s="130" t="s">
        <v>5708</v>
      </c>
    </row>
    <row r="2689" spans="1:4" hidden="1">
      <c r="A2689" s="135"/>
      <c r="B2689" s="137" t="s">
        <v>5709</v>
      </c>
      <c r="C2689" s="130" t="s">
        <v>5649</v>
      </c>
      <c r="D2689" s="130" t="s">
        <v>5710</v>
      </c>
    </row>
    <row r="2690" spans="1:4" hidden="1">
      <c r="A2690" s="135"/>
      <c r="B2690" s="137" t="s">
        <v>5711</v>
      </c>
      <c r="C2690" s="130" t="s">
        <v>5649</v>
      </c>
      <c r="D2690" s="130" t="s">
        <v>5712</v>
      </c>
    </row>
    <row r="2691" spans="1:4" hidden="1">
      <c r="A2691" s="135"/>
      <c r="B2691" s="137" t="s">
        <v>5713</v>
      </c>
      <c r="C2691" s="130" t="s">
        <v>5649</v>
      </c>
      <c r="D2691" s="130" t="s">
        <v>5714</v>
      </c>
    </row>
    <row r="2692" spans="1:4" hidden="1">
      <c r="A2692" s="135"/>
      <c r="B2692" s="137" t="s">
        <v>5715</v>
      </c>
      <c r="C2692" s="130" t="s">
        <v>5649</v>
      </c>
      <c r="D2692" s="130" t="s">
        <v>5716</v>
      </c>
    </row>
    <row r="2693" spans="1:4" hidden="1">
      <c r="A2693" s="135"/>
      <c r="B2693" s="137" t="s">
        <v>5717</v>
      </c>
      <c r="C2693" s="130" t="s">
        <v>5649</v>
      </c>
      <c r="D2693" s="130" t="s">
        <v>5718</v>
      </c>
    </row>
    <row r="2694" spans="1:4" hidden="1">
      <c r="A2694" s="135"/>
      <c r="B2694" s="137" t="s">
        <v>5719</v>
      </c>
      <c r="C2694" s="130" t="s">
        <v>5649</v>
      </c>
      <c r="D2694" s="130" t="s">
        <v>5720</v>
      </c>
    </row>
    <row r="2695" spans="1:4" hidden="1">
      <c r="A2695" s="135"/>
      <c r="B2695" s="137" t="s">
        <v>5721</v>
      </c>
      <c r="C2695" s="130" t="s">
        <v>5649</v>
      </c>
      <c r="D2695" s="130" t="s">
        <v>5722</v>
      </c>
    </row>
    <row r="2696" spans="1:4" hidden="1">
      <c r="A2696" s="135"/>
      <c r="B2696" s="137" t="s">
        <v>5723</v>
      </c>
      <c r="C2696" s="130" t="s">
        <v>5649</v>
      </c>
      <c r="D2696" s="130" t="s">
        <v>5724</v>
      </c>
    </row>
    <row r="2697" spans="1:4" hidden="1">
      <c r="A2697" s="135"/>
      <c r="B2697" s="137" t="s">
        <v>5725</v>
      </c>
      <c r="C2697" s="130" t="s">
        <v>5726</v>
      </c>
      <c r="D2697" s="130" t="s">
        <v>5726</v>
      </c>
    </row>
    <row r="2698" spans="1:4" hidden="1">
      <c r="A2698" s="135"/>
      <c r="B2698" s="137" t="s">
        <v>5727</v>
      </c>
      <c r="C2698" s="130" t="s">
        <v>5726</v>
      </c>
      <c r="D2698" s="130" t="s">
        <v>5728</v>
      </c>
    </row>
    <row r="2699" spans="1:4" hidden="1">
      <c r="A2699" s="135"/>
      <c r="B2699" s="137" t="s">
        <v>5729</v>
      </c>
      <c r="C2699" s="130" t="s">
        <v>5726</v>
      </c>
      <c r="D2699" s="130" t="s">
        <v>5730</v>
      </c>
    </row>
    <row r="2700" spans="1:4" hidden="1">
      <c r="A2700" s="135"/>
      <c r="B2700" s="137" t="s">
        <v>5731</v>
      </c>
      <c r="C2700" s="130" t="s">
        <v>5726</v>
      </c>
      <c r="D2700" s="130" t="s">
        <v>5732</v>
      </c>
    </row>
    <row r="2701" spans="1:4" hidden="1">
      <c r="A2701" s="135"/>
      <c r="B2701" s="137" t="s">
        <v>5733</v>
      </c>
      <c r="C2701" s="130" t="s">
        <v>5726</v>
      </c>
      <c r="D2701" s="130" t="s">
        <v>5734</v>
      </c>
    </row>
    <row r="2702" spans="1:4" hidden="1">
      <c r="A2702" s="135"/>
      <c r="B2702" s="137" t="s">
        <v>5735</v>
      </c>
      <c r="C2702" s="130" t="s">
        <v>5726</v>
      </c>
      <c r="D2702" s="130" t="s">
        <v>5736</v>
      </c>
    </row>
    <row r="2703" spans="1:4" hidden="1">
      <c r="A2703" s="135"/>
      <c r="B2703" s="137" t="s">
        <v>5737</v>
      </c>
      <c r="C2703" s="130" t="s">
        <v>5726</v>
      </c>
      <c r="D2703" s="130" t="s">
        <v>5738</v>
      </c>
    </row>
    <row r="2704" spans="1:4" hidden="1">
      <c r="A2704" s="135"/>
      <c r="B2704" s="137" t="s">
        <v>5739</v>
      </c>
      <c r="C2704" s="130" t="s">
        <v>5726</v>
      </c>
      <c r="D2704" s="130" t="s">
        <v>5740</v>
      </c>
    </row>
    <row r="2705" spans="1:4" hidden="1">
      <c r="A2705" s="135"/>
      <c r="B2705" s="137" t="s">
        <v>5741</v>
      </c>
      <c r="C2705" s="130" t="s">
        <v>5726</v>
      </c>
      <c r="D2705" s="130" t="s">
        <v>5742</v>
      </c>
    </row>
    <row r="2706" spans="1:4" hidden="1">
      <c r="A2706" s="135"/>
      <c r="B2706" s="137" t="s">
        <v>5743</v>
      </c>
      <c r="C2706" s="130" t="s">
        <v>5726</v>
      </c>
      <c r="D2706" s="130" t="s">
        <v>5744</v>
      </c>
    </row>
    <row r="2707" spans="1:4" hidden="1">
      <c r="A2707" s="135"/>
      <c r="B2707" s="137" t="s">
        <v>5745</v>
      </c>
      <c r="C2707" s="130" t="s">
        <v>5726</v>
      </c>
      <c r="D2707" s="130" t="s">
        <v>5746</v>
      </c>
    </row>
    <row r="2708" spans="1:4" hidden="1">
      <c r="A2708" s="135"/>
      <c r="B2708" s="137" t="s">
        <v>5747</v>
      </c>
      <c r="C2708" s="130" t="s">
        <v>5726</v>
      </c>
      <c r="D2708" s="130" t="s">
        <v>5748</v>
      </c>
    </row>
    <row r="2709" spans="1:4" hidden="1">
      <c r="A2709" s="135"/>
      <c r="B2709" s="137" t="s">
        <v>5749</v>
      </c>
      <c r="C2709" s="130" t="s">
        <v>5726</v>
      </c>
      <c r="D2709" s="130" t="s">
        <v>5750</v>
      </c>
    </row>
    <row r="2710" spans="1:4" hidden="1">
      <c r="A2710" s="135"/>
      <c r="B2710" s="137" t="s">
        <v>5751</v>
      </c>
      <c r="C2710" s="130" t="s">
        <v>5726</v>
      </c>
      <c r="D2710" s="130" t="s">
        <v>5752</v>
      </c>
    </row>
    <row r="2711" spans="1:4" hidden="1">
      <c r="A2711" s="135"/>
      <c r="B2711" s="137" t="s">
        <v>5753</v>
      </c>
      <c r="C2711" s="130" t="s">
        <v>5726</v>
      </c>
      <c r="D2711" s="130" t="s">
        <v>5754</v>
      </c>
    </row>
    <row r="2712" spans="1:4" hidden="1">
      <c r="A2712" s="135"/>
      <c r="B2712" s="137" t="s">
        <v>5755</v>
      </c>
      <c r="C2712" s="130" t="s">
        <v>5726</v>
      </c>
      <c r="D2712" s="130" t="s">
        <v>5756</v>
      </c>
    </row>
    <row r="2713" spans="1:4" hidden="1">
      <c r="A2713" s="135"/>
      <c r="B2713" s="137" t="s">
        <v>5757</v>
      </c>
      <c r="C2713" s="130" t="s">
        <v>5726</v>
      </c>
      <c r="D2713" s="130" t="s">
        <v>5758</v>
      </c>
    </row>
    <row r="2714" spans="1:4" hidden="1">
      <c r="A2714" s="135"/>
      <c r="B2714" s="137" t="s">
        <v>5759</v>
      </c>
      <c r="C2714" s="130" t="s">
        <v>5726</v>
      </c>
      <c r="D2714" s="130" t="s">
        <v>5760</v>
      </c>
    </row>
    <row r="2715" spans="1:4" hidden="1">
      <c r="A2715" s="135"/>
      <c r="B2715" s="137" t="s">
        <v>5761</v>
      </c>
      <c r="C2715" s="130" t="s">
        <v>5726</v>
      </c>
      <c r="D2715" s="130" t="s">
        <v>5762</v>
      </c>
    </row>
    <row r="2716" spans="1:4" hidden="1">
      <c r="A2716" s="135"/>
      <c r="B2716" s="137" t="s">
        <v>5763</v>
      </c>
      <c r="C2716" s="130" t="s">
        <v>5726</v>
      </c>
      <c r="D2716" s="130" t="s">
        <v>5764</v>
      </c>
    </row>
    <row r="2717" spans="1:4" hidden="1">
      <c r="A2717" s="135"/>
      <c r="B2717" s="137" t="s">
        <v>5765</v>
      </c>
      <c r="C2717" s="130" t="s">
        <v>5726</v>
      </c>
      <c r="D2717" s="130" t="s">
        <v>5766</v>
      </c>
    </row>
    <row r="2718" spans="1:4" hidden="1">
      <c r="A2718" s="135"/>
      <c r="B2718" s="137" t="s">
        <v>5767</v>
      </c>
      <c r="C2718" s="130" t="s">
        <v>5726</v>
      </c>
      <c r="D2718" s="130" t="s">
        <v>5768</v>
      </c>
    </row>
    <row r="2719" spans="1:4" hidden="1">
      <c r="A2719" s="135"/>
      <c r="B2719" s="137" t="s">
        <v>5769</v>
      </c>
      <c r="C2719" s="130" t="s">
        <v>5726</v>
      </c>
      <c r="D2719" s="130" t="s">
        <v>5770</v>
      </c>
    </row>
    <row r="2720" spans="1:4" hidden="1">
      <c r="A2720" s="135"/>
      <c r="B2720" s="137" t="s">
        <v>5771</v>
      </c>
      <c r="C2720" s="130" t="s">
        <v>5726</v>
      </c>
      <c r="D2720" s="130" t="s">
        <v>5772</v>
      </c>
    </row>
    <row r="2721" spans="1:4" hidden="1">
      <c r="A2721" s="135"/>
      <c r="B2721" s="137" t="s">
        <v>5773</v>
      </c>
      <c r="C2721" s="130" t="s">
        <v>5726</v>
      </c>
      <c r="D2721" s="130" t="s">
        <v>5774</v>
      </c>
    </row>
    <row r="2722" spans="1:4" hidden="1">
      <c r="A2722" s="135"/>
      <c r="B2722" s="137" t="s">
        <v>5775</v>
      </c>
      <c r="C2722" s="130" t="s">
        <v>5726</v>
      </c>
      <c r="D2722" s="130" t="s">
        <v>5776</v>
      </c>
    </row>
    <row r="2723" spans="1:4" hidden="1">
      <c r="A2723" s="135"/>
      <c r="B2723" s="137" t="s">
        <v>5777</v>
      </c>
      <c r="C2723" s="130" t="s">
        <v>5726</v>
      </c>
      <c r="D2723" s="130" t="s">
        <v>5778</v>
      </c>
    </row>
    <row r="2724" spans="1:4" hidden="1">
      <c r="A2724" s="135"/>
      <c r="B2724" s="137" t="s">
        <v>5779</v>
      </c>
      <c r="C2724" s="130" t="s">
        <v>5726</v>
      </c>
      <c r="D2724" s="130" t="s">
        <v>5780</v>
      </c>
    </row>
    <row r="2725" spans="1:4" hidden="1">
      <c r="A2725" s="135"/>
      <c r="B2725" s="137" t="s">
        <v>5781</v>
      </c>
      <c r="C2725" s="130" t="s">
        <v>5726</v>
      </c>
      <c r="D2725" s="130" t="s">
        <v>5782</v>
      </c>
    </row>
    <row r="2726" spans="1:4" hidden="1">
      <c r="A2726" s="135"/>
      <c r="B2726" s="137" t="s">
        <v>5783</v>
      </c>
      <c r="C2726" s="130" t="s">
        <v>5726</v>
      </c>
      <c r="D2726" s="130" t="s">
        <v>5784</v>
      </c>
    </row>
    <row r="2727" spans="1:4" hidden="1">
      <c r="A2727" s="135"/>
      <c r="B2727" s="137" t="s">
        <v>5785</v>
      </c>
      <c r="C2727" s="130" t="s">
        <v>5726</v>
      </c>
      <c r="D2727" s="130" t="s">
        <v>5786</v>
      </c>
    </row>
    <row r="2728" spans="1:4" hidden="1">
      <c r="A2728" s="135"/>
      <c r="B2728" s="137" t="s">
        <v>5787</v>
      </c>
      <c r="C2728" s="130" t="s">
        <v>5726</v>
      </c>
      <c r="D2728" s="130" t="s">
        <v>5788</v>
      </c>
    </row>
    <row r="2729" spans="1:4" hidden="1">
      <c r="A2729" s="135"/>
      <c r="B2729" s="137" t="s">
        <v>5789</v>
      </c>
      <c r="C2729" s="130" t="s">
        <v>5726</v>
      </c>
      <c r="D2729" s="130" t="s">
        <v>5790</v>
      </c>
    </row>
    <row r="2730" spans="1:4" hidden="1">
      <c r="A2730" s="135"/>
      <c r="B2730" s="137" t="s">
        <v>5791</v>
      </c>
      <c r="C2730" s="130" t="s">
        <v>5726</v>
      </c>
      <c r="D2730" s="130" t="s">
        <v>5792</v>
      </c>
    </row>
    <row r="2731" spans="1:4" hidden="1">
      <c r="A2731" s="135"/>
      <c r="B2731" s="137" t="s">
        <v>5793</v>
      </c>
      <c r="C2731" s="130" t="s">
        <v>5726</v>
      </c>
      <c r="D2731" s="130" t="s">
        <v>5794</v>
      </c>
    </row>
    <row r="2732" spans="1:4" hidden="1">
      <c r="A2732" s="135"/>
      <c r="B2732" s="137" t="s">
        <v>5795</v>
      </c>
      <c r="C2732" s="130" t="s">
        <v>5726</v>
      </c>
      <c r="D2732" s="130" t="s">
        <v>5796</v>
      </c>
    </row>
    <row r="2733" spans="1:4" hidden="1">
      <c r="A2733" s="135"/>
      <c r="B2733" s="137" t="s">
        <v>5797</v>
      </c>
      <c r="C2733" s="130" t="s">
        <v>5726</v>
      </c>
      <c r="D2733" s="130" t="s">
        <v>5798</v>
      </c>
    </row>
    <row r="2734" spans="1:4" hidden="1">
      <c r="A2734" s="135"/>
      <c r="B2734" s="137" t="s">
        <v>5799</v>
      </c>
      <c r="C2734" s="130" t="s">
        <v>5726</v>
      </c>
      <c r="D2734" s="130" t="s">
        <v>5800</v>
      </c>
    </row>
    <row r="2735" spans="1:4" hidden="1">
      <c r="A2735" s="135"/>
      <c r="B2735" s="137" t="s">
        <v>5801</v>
      </c>
      <c r="C2735" s="130" t="s">
        <v>5726</v>
      </c>
      <c r="D2735" s="130" t="s">
        <v>5802</v>
      </c>
    </row>
    <row r="2736" spans="1:4" hidden="1">
      <c r="A2736" s="135"/>
      <c r="B2736" s="137" t="s">
        <v>5803</v>
      </c>
      <c r="C2736" s="130" t="s">
        <v>5726</v>
      </c>
      <c r="D2736" s="130" t="s">
        <v>5804</v>
      </c>
    </row>
    <row r="2737" spans="1:4" hidden="1">
      <c r="A2737" s="135"/>
      <c r="B2737" s="137" t="s">
        <v>5805</v>
      </c>
      <c r="C2737" s="130" t="s">
        <v>5726</v>
      </c>
      <c r="D2737" s="130" t="s">
        <v>5806</v>
      </c>
    </row>
    <row r="2738" spans="1:4" hidden="1">
      <c r="A2738" s="135"/>
      <c r="B2738" s="137" t="s">
        <v>5807</v>
      </c>
      <c r="C2738" s="130" t="s">
        <v>5726</v>
      </c>
      <c r="D2738" s="130" t="s">
        <v>5808</v>
      </c>
    </row>
    <row r="2739" spans="1:4" hidden="1">
      <c r="A2739" s="135"/>
      <c r="B2739" s="137" t="s">
        <v>5809</v>
      </c>
      <c r="C2739" s="130" t="s">
        <v>5726</v>
      </c>
      <c r="D2739" s="130" t="s">
        <v>5810</v>
      </c>
    </row>
    <row r="2740" spans="1:4" hidden="1">
      <c r="A2740" s="135"/>
      <c r="B2740" s="137" t="s">
        <v>5811</v>
      </c>
      <c r="C2740" s="130" t="s">
        <v>5812</v>
      </c>
      <c r="D2740" s="130" t="s">
        <v>5812</v>
      </c>
    </row>
    <row r="2741" spans="1:4" hidden="1">
      <c r="A2741" s="135"/>
      <c r="B2741" s="137" t="s">
        <v>5813</v>
      </c>
      <c r="C2741" s="130" t="s">
        <v>5812</v>
      </c>
      <c r="D2741" s="130" t="s">
        <v>5814</v>
      </c>
    </row>
    <row r="2742" spans="1:4" hidden="1">
      <c r="A2742" s="135"/>
      <c r="B2742" s="137" t="s">
        <v>5815</v>
      </c>
      <c r="C2742" s="130" t="s">
        <v>5812</v>
      </c>
      <c r="D2742" s="130" t="s">
        <v>5816</v>
      </c>
    </row>
    <row r="2743" spans="1:4" hidden="1">
      <c r="A2743" s="135"/>
      <c r="B2743" s="137" t="s">
        <v>5817</v>
      </c>
      <c r="C2743" s="130" t="s">
        <v>5812</v>
      </c>
      <c r="D2743" s="130" t="s">
        <v>5818</v>
      </c>
    </row>
    <row r="2744" spans="1:4" hidden="1">
      <c r="A2744" s="135"/>
      <c r="B2744" s="137" t="s">
        <v>5819</v>
      </c>
      <c r="C2744" s="130" t="s">
        <v>5812</v>
      </c>
      <c r="D2744" s="130" t="s">
        <v>5820</v>
      </c>
    </row>
    <row r="2745" spans="1:4" hidden="1">
      <c r="A2745" s="135"/>
      <c r="B2745" s="137" t="s">
        <v>5821</v>
      </c>
      <c r="C2745" s="130" t="s">
        <v>5812</v>
      </c>
      <c r="D2745" s="130" t="s">
        <v>5822</v>
      </c>
    </row>
    <row r="2746" spans="1:4" hidden="1">
      <c r="A2746" s="135"/>
      <c r="B2746" s="137" t="s">
        <v>5823</v>
      </c>
      <c r="C2746" s="130" t="s">
        <v>5812</v>
      </c>
      <c r="D2746" s="130" t="s">
        <v>5824</v>
      </c>
    </row>
    <row r="2747" spans="1:4" hidden="1">
      <c r="A2747" s="135"/>
      <c r="B2747" s="137" t="s">
        <v>5825</v>
      </c>
      <c r="C2747" s="130" t="s">
        <v>5812</v>
      </c>
      <c r="D2747" s="130" t="s">
        <v>5826</v>
      </c>
    </row>
    <row r="2748" spans="1:4" hidden="1">
      <c r="A2748" s="135"/>
      <c r="B2748" s="137" t="s">
        <v>5827</v>
      </c>
      <c r="C2748" s="130" t="s">
        <v>5812</v>
      </c>
      <c r="D2748" s="130" t="s">
        <v>5828</v>
      </c>
    </row>
    <row r="2749" spans="1:4" hidden="1">
      <c r="A2749" s="135"/>
      <c r="B2749" s="137" t="s">
        <v>5829</v>
      </c>
      <c r="C2749" s="130" t="s">
        <v>5812</v>
      </c>
      <c r="D2749" s="130" t="s">
        <v>5830</v>
      </c>
    </row>
    <row r="2750" spans="1:4" hidden="1">
      <c r="A2750" s="135"/>
      <c r="B2750" s="137" t="s">
        <v>5831</v>
      </c>
      <c r="C2750" s="130" t="s">
        <v>5812</v>
      </c>
      <c r="D2750" s="130" t="s">
        <v>5832</v>
      </c>
    </row>
    <row r="2751" spans="1:4" hidden="1">
      <c r="A2751" s="135"/>
      <c r="B2751" s="137" t="s">
        <v>5833</v>
      </c>
      <c r="C2751" s="130" t="s">
        <v>5812</v>
      </c>
      <c r="D2751" s="130" t="s">
        <v>5834</v>
      </c>
    </row>
    <row r="2752" spans="1:4" hidden="1">
      <c r="A2752" s="135"/>
      <c r="B2752" s="137" t="s">
        <v>5835</v>
      </c>
      <c r="C2752" s="130" t="s">
        <v>5812</v>
      </c>
      <c r="D2752" s="130" t="s">
        <v>5836</v>
      </c>
    </row>
    <row r="2753" spans="1:4" hidden="1">
      <c r="A2753" s="135"/>
      <c r="B2753" s="137" t="s">
        <v>5837</v>
      </c>
      <c r="C2753" s="130" t="s">
        <v>5812</v>
      </c>
      <c r="D2753" s="130" t="s">
        <v>5838</v>
      </c>
    </row>
    <row r="2754" spans="1:4" hidden="1">
      <c r="A2754" s="135"/>
      <c r="B2754" s="137" t="s">
        <v>5839</v>
      </c>
      <c r="C2754" s="130" t="s">
        <v>5812</v>
      </c>
      <c r="D2754" s="130" t="s">
        <v>5840</v>
      </c>
    </row>
    <row r="2755" spans="1:4" hidden="1">
      <c r="A2755" s="135"/>
      <c r="B2755" s="137" t="s">
        <v>5841</v>
      </c>
      <c r="C2755" s="130" t="s">
        <v>5812</v>
      </c>
      <c r="D2755" s="130" t="s">
        <v>5842</v>
      </c>
    </row>
    <row r="2756" spans="1:4" hidden="1">
      <c r="A2756" s="135"/>
      <c r="B2756" s="137" t="s">
        <v>5843</v>
      </c>
      <c r="C2756" s="130" t="s">
        <v>5812</v>
      </c>
      <c r="D2756" s="130" t="s">
        <v>5844</v>
      </c>
    </row>
    <row r="2757" spans="1:4" hidden="1">
      <c r="A2757" s="135"/>
      <c r="B2757" s="137" t="s">
        <v>5845</v>
      </c>
      <c r="C2757" s="130" t="s">
        <v>5812</v>
      </c>
      <c r="D2757" s="130" t="s">
        <v>5846</v>
      </c>
    </row>
    <row r="2758" spans="1:4" hidden="1">
      <c r="A2758" s="135"/>
      <c r="B2758" s="137" t="s">
        <v>5847</v>
      </c>
      <c r="C2758" s="130" t="s">
        <v>5812</v>
      </c>
      <c r="D2758" s="130" t="s">
        <v>5848</v>
      </c>
    </row>
    <row r="2759" spans="1:4" hidden="1">
      <c r="A2759" s="135"/>
      <c r="B2759" s="137" t="s">
        <v>5849</v>
      </c>
      <c r="C2759" s="130" t="s">
        <v>5812</v>
      </c>
      <c r="D2759" s="130" t="s">
        <v>5850</v>
      </c>
    </row>
    <row r="2760" spans="1:4" hidden="1">
      <c r="A2760" s="135"/>
      <c r="B2760" s="137" t="s">
        <v>5851</v>
      </c>
      <c r="C2760" s="130" t="s">
        <v>5812</v>
      </c>
      <c r="D2760" s="130" t="s">
        <v>5852</v>
      </c>
    </row>
    <row r="2761" spans="1:4" hidden="1">
      <c r="A2761" s="135"/>
      <c r="B2761" s="137" t="s">
        <v>5853</v>
      </c>
      <c r="C2761" s="130" t="s">
        <v>5812</v>
      </c>
      <c r="D2761" s="130" t="s">
        <v>5854</v>
      </c>
    </row>
    <row r="2762" spans="1:4" hidden="1">
      <c r="A2762" s="135"/>
      <c r="B2762" s="137" t="s">
        <v>5855</v>
      </c>
      <c r="C2762" s="130" t="s">
        <v>5812</v>
      </c>
      <c r="D2762" s="130" t="s">
        <v>5856</v>
      </c>
    </row>
    <row r="2763" spans="1:4" hidden="1">
      <c r="A2763" s="135"/>
      <c r="B2763" s="137" t="s">
        <v>5857</v>
      </c>
      <c r="C2763" s="130" t="s">
        <v>5812</v>
      </c>
      <c r="D2763" s="130" t="s">
        <v>5858</v>
      </c>
    </row>
    <row r="2764" spans="1:4" hidden="1">
      <c r="A2764" s="135"/>
      <c r="B2764" s="137" t="s">
        <v>5859</v>
      </c>
      <c r="C2764" s="130" t="s">
        <v>5812</v>
      </c>
      <c r="D2764" s="130" t="s">
        <v>5860</v>
      </c>
    </row>
    <row r="2765" spans="1:4" hidden="1">
      <c r="A2765" s="135"/>
      <c r="B2765" s="137" t="s">
        <v>5861</v>
      </c>
      <c r="C2765" s="130" t="s">
        <v>5812</v>
      </c>
      <c r="D2765" s="130" t="s">
        <v>5862</v>
      </c>
    </row>
    <row r="2766" spans="1:4" hidden="1">
      <c r="A2766" s="135"/>
      <c r="B2766" s="137" t="s">
        <v>5863</v>
      </c>
      <c r="C2766" s="130" t="s">
        <v>5812</v>
      </c>
      <c r="D2766" s="130" t="s">
        <v>5864</v>
      </c>
    </row>
    <row r="2767" spans="1:4" hidden="1">
      <c r="A2767" s="135"/>
      <c r="B2767" s="137" t="s">
        <v>5865</v>
      </c>
      <c r="C2767" s="130" t="s">
        <v>5812</v>
      </c>
      <c r="D2767" s="130" t="s">
        <v>5866</v>
      </c>
    </row>
    <row r="2768" spans="1:4" hidden="1">
      <c r="A2768" s="135"/>
      <c r="B2768" s="137" t="s">
        <v>5867</v>
      </c>
      <c r="C2768" s="130" t="s">
        <v>5812</v>
      </c>
      <c r="D2768" s="130" t="s">
        <v>5868</v>
      </c>
    </row>
    <row r="2769" spans="1:4" hidden="1">
      <c r="A2769" s="135"/>
      <c r="B2769" s="137" t="s">
        <v>5869</v>
      </c>
      <c r="C2769" s="130" t="s">
        <v>5812</v>
      </c>
      <c r="D2769" s="130" t="s">
        <v>5870</v>
      </c>
    </row>
    <row r="2770" spans="1:4" hidden="1">
      <c r="A2770" s="135"/>
      <c r="B2770" s="137" t="s">
        <v>5871</v>
      </c>
      <c r="C2770" s="130" t="s">
        <v>5812</v>
      </c>
      <c r="D2770" s="130" t="s">
        <v>5872</v>
      </c>
    </row>
    <row r="2771" spans="1:4" hidden="1">
      <c r="A2771" s="135"/>
      <c r="B2771" s="137" t="s">
        <v>5873</v>
      </c>
      <c r="C2771" s="130" t="s">
        <v>5812</v>
      </c>
      <c r="D2771" s="130" t="s">
        <v>5874</v>
      </c>
    </row>
    <row r="2772" spans="1:4" hidden="1">
      <c r="A2772" s="135"/>
      <c r="B2772" s="137" t="s">
        <v>5875</v>
      </c>
      <c r="C2772" s="130" t="s">
        <v>5812</v>
      </c>
      <c r="D2772" s="130" t="s">
        <v>5876</v>
      </c>
    </row>
    <row r="2773" spans="1:4" hidden="1">
      <c r="A2773" s="135"/>
      <c r="B2773" s="137" t="s">
        <v>5877</v>
      </c>
      <c r="C2773" s="130" t="s">
        <v>5812</v>
      </c>
      <c r="D2773" s="130" t="s">
        <v>5878</v>
      </c>
    </row>
    <row r="2774" spans="1:4" hidden="1">
      <c r="A2774" s="135"/>
      <c r="B2774" s="137" t="s">
        <v>5879</v>
      </c>
      <c r="C2774" s="130" t="s">
        <v>5812</v>
      </c>
      <c r="D2774" s="130" t="s">
        <v>5880</v>
      </c>
    </row>
    <row r="2775" spans="1:4" hidden="1">
      <c r="A2775" s="135"/>
      <c r="B2775" s="137" t="s">
        <v>5881</v>
      </c>
      <c r="C2775" s="130" t="s">
        <v>5812</v>
      </c>
      <c r="D2775" s="130" t="s">
        <v>5882</v>
      </c>
    </row>
    <row r="2776" spans="1:4" hidden="1">
      <c r="A2776" s="135"/>
      <c r="B2776" s="137" t="s">
        <v>5883</v>
      </c>
      <c r="C2776" s="130" t="s">
        <v>5812</v>
      </c>
      <c r="D2776" s="130" t="s">
        <v>5884</v>
      </c>
    </row>
    <row r="2777" spans="1:4" hidden="1">
      <c r="A2777" s="135"/>
      <c r="B2777" s="137" t="s">
        <v>5885</v>
      </c>
      <c r="C2777" s="130" t="s">
        <v>5812</v>
      </c>
      <c r="D2777" s="130" t="s">
        <v>5886</v>
      </c>
    </row>
    <row r="2778" spans="1:4" hidden="1">
      <c r="A2778" s="135"/>
      <c r="B2778" s="137" t="s">
        <v>5887</v>
      </c>
      <c r="C2778" s="130" t="s">
        <v>5812</v>
      </c>
      <c r="D2778" s="130" t="s">
        <v>5888</v>
      </c>
    </row>
    <row r="2779" spans="1:4" hidden="1">
      <c r="A2779" s="135"/>
      <c r="B2779" s="137" t="s">
        <v>5889</v>
      </c>
      <c r="C2779" s="130" t="s">
        <v>5812</v>
      </c>
      <c r="D2779" s="130" t="s">
        <v>5890</v>
      </c>
    </row>
    <row r="2780" spans="1:4" hidden="1">
      <c r="A2780" s="135"/>
      <c r="B2780" s="137" t="s">
        <v>5891</v>
      </c>
      <c r="C2780" s="130" t="s">
        <v>5812</v>
      </c>
      <c r="D2780" s="130" t="s">
        <v>5892</v>
      </c>
    </row>
    <row r="2781" spans="1:4" hidden="1">
      <c r="A2781" s="135"/>
      <c r="B2781" s="137" t="s">
        <v>5893</v>
      </c>
      <c r="C2781" s="130" t="s">
        <v>5812</v>
      </c>
      <c r="D2781" s="130" t="s">
        <v>5894</v>
      </c>
    </row>
    <row r="2782" spans="1:4" hidden="1">
      <c r="A2782" s="135"/>
      <c r="B2782" s="137" t="s">
        <v>5895</v>
      </c>
      <c r="C2782" s="130" t="s">
        <v>5812</v>
      </c>
      <c r="D2782" s="130" t="s">
        <v>5896</v>
      </c>
    </row>
    <row r="2783" spans="1:4" hidden="1">
      <c r="A2783" s="135"/>
      <c r="B2783" s="137" t="s">
        <v>5897</v>
      </c>
      <c r="C2783" s="130" t="s">
        <v>5812</v>
      </c>
      <c r="D2783" s="130" t="s">
        <v>5898</v>
      </c>
    </row>
    <row r="2784" spans="1:4" hidden="1">
      <c r="A2784" s="135"/>
      <c r="B2784" s="137" t="s">
        <v>5899</v>
      </c>
      <c r="C2784" s="130" t="s">
        <v>5812</v>
      </c>
      <c r="D2784" s="130" t="s">
        <v>5900</v>
      </c>
    </row>
    <row r="2785" spans="1:4" hidden="1">
      <c r="A2785" s="135"/>
      <c r="B2785" s="137" t="s">
        <v>5901</v>
      </c>
      <c r="C2785" s="130" t="s">
        <v>5812</v>
      </c>
      <c r="D2785" s="130" t="s">
        <v>5902</v>
      </c>
    </row>
    <row r="2786" spans="1:4" hidden="1">
      <c r="A2786" s="135"/>
      <c r="B2786" s="137" t="s">
        <v>5903</v>
      </c>
      <c r="C2786" s="130" t="s">
        <v>5812</v>
      </c>
      <c r="D2786" s="130" t="s">
        <v>5904</v>
      </c>
    </row>
    <row r="2787" spans="1:4" hidden="1">
      <c r="A2787" s="135"/>
      <c r="B2787" s="137" t="s">
        <v>5905</v>
      </c>
      <c r="C2787" s="130" t="s">
        <v>5812</v>
      </c>
      <c r="D2787" s="130" t="s">
        <v>5906</v>
      </c>
    </row>
    <row r="2788" spans="1:4" hidden="1">
      <c r="A2788" s="135"/>
      <c r="B2788" s="137" t="s">
        <v>5907</v>
      </c>
      <c r="C2788" s="130" t="s">
        <v>5812</v>
      </c>
      <c r="D2788" s="130" t="s">
        <v>5908</v>
      </c>
    </row>
    <row r="2789" spans="1:4" hidden="1">
      <c r="A2789" s="135"/>
      <c r="B2789" s="137" t="s">
        <v>5909</v>
      </c>
      <c r="C2789" s="130" t="s">
        <v>5812</v>
      </c>
      <c r="D2789" s="130" t="s">
        <v>5910</v>
      </c>
    </row>
    <row r="2790" spans="1:4" hidden="1">
      <c r="A2790" s="135"/>
      <c r="B2790" s="137" t="s">
        <v>5911</v>
      </c>
      <c r="C2790" s="130" t="s">
        <v>5812</v>
      </c>
      <c r="D2790" s="130" t="s">
        <v>5912</v>
      </c>
    </row>
    <row r="2791" spans="1:4" hidden="1">
      <c r="A2791" s="135"/>
      <c r="B2791" s="137" t="s">
        <v>5913</v>
      </c>
      <c r="C2791" s="130" t="s">
        <v>5812</v>
      </c>
      <c r="D2791" s="130" t="s">
        <v>5914</v>
      </c>
    </row>
    <row r="2792" spans="1:4" hidden="1">
      <c r="A2792" s="135"/>
      <c r="B2792" s="137" t="s">
        <v>5915</v>
      </c>
      <c r="C2792" s="130" t="s">
        <v>5812</v>
      </c>
      <c r="D2792" s="130" t="s">
        <v>5916</v>
      </c>
    </row>
    <row r="2793" spans="1:4" hidden="1">
      <c r="A2793" s="135"/>
      <c r="B2793" s="137" t="s">
        <v>5917</v>
      </c>
      <c r="C2793" s="130" t="s">
        <v>5812</v>
      </c>
      <c r="D2793" s="130" t="s">
        <v>5918</v>
      </c>
    </row>
    <row r="2794" spans="1:4" hidden="1">
      <c r="A2794" s="135"/>
      <c r="B2794" s="137" t="s">
        <v>5919</v>
      </c>
      <c r="C2794" s="130" t="s">
        <v>5812</v>
      </c>
      <c r="D2794" s="130" t="s">
        <v>5920</v>
      </c>
    </row>
    <row r="2795" spans="1:4" hidden="1">
      <c r="A2795" s="135"/>
      <c r="B2795" s="137" t="s">
        <v>5921</v>
      </c>
      <c r="C2795" s="130" t="s">
        <v>5812</v>
      </c>
      <c r="D2795" s="130" t="s">
        <v>5922</v>
      </c>
    </row>
    <row r="2796" spans="1:4" hidden="1">
      <c r="A2796" s="135"/>
      <c r="B2796" s="137" t="s">
        <v>5923</v>
      </c>
      <c r="C2796" s="130" t="s">
        <v>5924</v>
      </c>
      <c r="D2796" s="130" t="s">
        <v>5924</v>
      </c>
    </row>
    <row r="2797" spans="1:4" hidden="1">
      <c r="A2797" s="135"/>
      <c r="B2797" s="137" t="s">
        <v>5925</v>
      </c>
      <c r="C2797" s="130" t="s">
        <v>5924</v>
      </c>
      <c r="D2797" s="130" t="s">
        <v>5926</v>
      </c>
    </row>
    <row r="2798" spans="1:4" hidden="1">
      <c r="A2798" s="135"/>
      <c r="B2798" s="137" t="s">
        <v>5927</v>
      </c>
      <c r="C2798" s="130" t="s">
        <v>5924</v>
      </c>
      <c r="D2798" s="130" t="s">
        <v>5928</v>
      </c>
    </row>
    <row r="2799" spans="1:4" hidden="1">
      <c r="A2799" s="135"/>
      <c r="B2799" s="137" t="s">
        <v>5929</v>
      </c>
      <c r="C2799" s="130" t="s">
        <v>5924</v>
      </c>
      <c r="D2799" s="130" t="s">
        <v>5930</v>
      </c>
    </row>
    <row r="2800" spans="1:4" hidden="1">
      <c r="A2800" s="135"/>
      <c r="B2800" s="137" t="s">
        <v>5931</v>
      </c>
      <c r="C2800" s="130" t="s">
        <v>5924</v>
      </c>
      <c r="D2800" s="130" t="s">
        <v>5932</v>
      </c>
    </row>
    <row r="2801" spans="1:4" hidden="1">
      <c r="A2801" s="135"/>
      <c r="B2801" s="137" t="s">
        <v>5933</v>
      </c>
      <c r="C2801" s="130" t="s">
        <v>5924</v>
      </c>
      <c r="D2801" s="130" t="s">
        <v>5934</v>
      </c>
    </row>
    <row r="2802" spans="1:4" hidden="1">
      <c r="A2802" s="135"/>
      <c r="B2802" s="137" t="s">
        <v>5935</v>
      </c>
      <c r="C2802" s="130" t="s">
        <v>5924</v>
      </c>
      <c r="D2802" s="130" t="s">
        <v>5936</v>
      </c>
    </row>
    <row r="2803" spans="1:4" hidden="1">
      <c r="A2803" s="135"/>
      <c r="B2803" s="137" t="s">
        <v>5937</v>
      </c>
      <c r="C2803" s="130" t="s">
        <v>5924</v>
      </c>
      <c r="D2803" s="130" t="s">
        <v>5938</v>
      </c>
    </row>
    <row r="2804" spans="1:4" hidden="1">
      <c r="A2804" s="135"/>
      <c r="B2804" s="137" t="s">
        <v>5939</v>
      </c>
      <c r="C2804" s="130" t="s">
        <v>5924</v>
      </c>
      <c r="D2804" s="130" t="s">
        <v>5940</v>
      </c>
    </row>
    <row r="2805" spans="1:4" hidden="1">
      <c r="A2805" s="135"/>
      <c r="B2805" s="137" t="s">
        <v>5941</v>
      </c>
      <c r="C2805" s="130" t="s">
        <v>5924</v>
      </c>
      <c r="D2805" s="130" t="s">
        <v>5942</v>
      </c>
    </row>
    <row r="2806" spans="1:4" hidden="1">
      <c r="A2806" s="135"/>
      <c r="B2806" s="137" t="s">
        <v>5943</v>
      </c>
      <c r="C2806" s="130" t="s">
        <v>5924</v>
      </c>
      <c r="D2806" s="130" t="s">
        <v>5944</v>
      </c>
    </row>
    <row r="2807" spans="1:4" hidden="1">
      <c r="A2807" s="135"/>
      <c r="B2807" s="137" t="s">
        <v>5945</v>
      </c>
      <c r="C2807" s="130" t="s">
        <v>5924</v>
      </c>
      <c r="D2807" s="130" t="s">
        <v>5946</v>
      </c>
    </row>
    <row r="2808" spans="1:4" hidden="1">
      <c r="A2808" s="135"/>
      <c r="B2808" s="137" t="s">
        <v>5947</v>
      </c>
      <c r="C2808" s="130" t="s">
        <v>5924</v>
      </c>
      <c r="D2808" s="130" t="s">
        <v>5948</v>
      </c>
    </row>
    <row r="2809" spans="1:4" hidden="1">
      <c r="A2809" s="135"/>
      <c r="B2809" s="137" t="s">
        <v>5949</v>
      </c>
      <c r="C2809" s="130" t="s">
        <v>5924</v>
      </c>
      <c r="D2809" s="130" t="s">
        <v>5950</v>
      </c>
    </row>
    <row r="2810" spans="1:4" hidden="1">
      <c r="A2810" s="135"/>
      <c r="B2810" s="137" t="s">
        <v>5951</v>
      </c>
      <c r="C2810" s="130" t="s">
        <v>5924</v>
      </c>
      <c r="D2810" s="130" t="s">
        <v>5952</v>
      </c>
    </row>
    <row r="2811" spans="1:4" hidden="1">
      <c r="A2811" s="135"/>
      <c r="B2811" s="137" t="s">
        <v>5953</v>
      </c>
      <c r="C2811" s="130" t="s">
        <v>5924</v>
      </c>
      <c r="D2811" s="130" t="s">
        <v>5954</v>
      </c>
    </row>
    <row r="2812" spans="1:4" hidden="1">
      <c r="A2812" s="135"/>
      <c r="B2812" s="137" t="s">
        <v>5955</v>
      </c>
      <c r="C2812" s="130" t="s">
        <v>5924</v>
      </c>
      <c r="D2812" s="130" t="s">
        <v>5956</v>
      </c>
    </row>
    <row r="2813" spans="1:4" hidden="1">
      <c r="A2813" s="135"/>
      <c r="B2813" s="137" t="s">
        <v>5957</v>
      </c>
      <c r="C2813" s="130" t="s">
        <v>5924</v>
      </c>
      <c r="D2813" s="130" t="s">
        <v>5958</v>
      </c>
    </row>
    <row r="2814" spans="1:4" hidden="1">
      <c r="A2814" s="135"/>
      <c r="B2814" s="137" t="s">
        <v>5959</v>
      </c>
      <c r="C2814" s="130" t="s">
        <v>5924</v>
      </c>
      <c r="D2814" s="130" t="s">
        <v>5960</v>
      </c>
    </row>
    <row r="2815" spans="1:4" hidden="1">
      <c r="A2815" s="135"/>
      <c r="B2815" s="137" t="s">
        <v>5961</v>
      </c>
      <c r="C2815" s="130" t="s">
        <v>5924</v>
      </c>
      <c r="D2815" s="130" t="s">
        <v>5962</v>
      </c>
    </row>
    <row r="2816" spans="1:4" hidden="1">
      <c r="A2816" s="135"/>
      <c r="B2816" s="137" t="s">
        <v>5963</v>
      </c>
      <c r="C2816" s="130" t="s">
        <v>5924</v>
      </c>
      <c r="D2816" s="130" t="s">
        <v>5964</v>
      </c>
    </row>
    <row r="2817" spans="1:4" hidden="1">
      <c r="A2817" s="135"/>
      <c r="B2817" s="137" t="s">
        <v>5965</v>
      </c>
      <c r="C2817" s="130" t="s">
        <v>5924</v>
      </c>
      <c r="D2817" s="130" t="s">
        <v>5966</v>
      </c>
    </row>
    <row r="2818" spans="1:4" hidden="1">
      <c r="A2818" s="135"/>
      <c r="B2818" s="137" t="s">
        <v>5967</v>
      </c>
      <c r="C2818" s="130" t="s">
        <v>5924</v>
      </c>
      <c r="D2818" s="130" t="s">
        <v>5968</v>
      </c>
    </row>
    <row r="2819" spans="1:4" hidden="1">
      <c r="A2819" s="135"/>
      <c r="B2819" s="137" t="s">
        <v>5969</v>
      </c>
      <c r="C2819" s="130" t="s">
        <v>5924</v>
      </c>
      <c r="D2819" s="130" t="s">
        <v>5970</v>
      </c>
    </row>
    <row r="2820" spans="1:4" hidden="1">
      <c r="A2820" s="135"/>
      <c r="B2820" s="137" t="s">
        <v>5971</v>
      </c>
      <c r="C2820" s="130" t="s">
        <v>5924</v>
      </c>
      <c r="D2820" s="130" t="s">
        <v>5972</v>
      </c>
    </row>
    <row r="2821" spans="1:4" hidden="1">
      <c r="A2821" s="135"/>
      <c r="B2821" s="137" t="s">
        <v>5973</v>
      </c>
      <c r="C2821" s="130" t="s">
        <v>5924</v>
      </c>
      <c r="D2821" s="130" t="s">
        <v>5974</v>
      </c>
    </row>
    <row r="2822" spans="1:4" hidden="1">
      <c r="A2822" s="135"/>
      <c r="B2822" s="137" t="s">
        <v>5975</v>
      </c>
      <c r="C2822" s="130" t="s">
        <v>5924</v>
      </c>
      <c r="D2822" s="130" t="s">
        <v>5976</v>
      </c>
    </row>
    <row r="2823" spans="1:4" hidden="1">
      <c r="A2823" s="135"/>
      <c r="B2823" s="137" t="s">
        <v>5977</v>
      </c>
      <c r="C2823" s="130" t="s">
        <v>5924</v>
      </c>
      <c r="D2823" s="130" t="s">
        <v>5978</v>
      </c>
    </row>
    <row r="2824" spans="1:4" hidden="1">
      <c r="A2824" s="135"/>
      <c r="B2824" s="137" t="s">
        <v>5979</v>
      </c>
      <c r="C2824" s="130" t="s">
        <v>5924</v>
      </c>
      <c r="D2824" s="130" t="s">
        <v>5980</v>
      </c>
    </row>
    <row r="2825" spans="1:4" hidden="1">
      <c r="A2825" s="135"/>
      <c r="B2825" s="137" t="s">
        <v>5981</v>
      </c>
      <c r="C2825" s="130" t="s">
        <v>5924</v>
      </c>
      <c r="D2825" s="130" t="s">
        <v>5982</v>
      </c>
    </row>
    <row r="2826" spans="1:4" hidden="1">
      <c r="A2826" s="135"/>
      <c r="B2826" s="137" t="s">
        <v>5983</v>
      </c>
      <c r="C2826" s="130" t="s">
        <v>5924</v>
      </c>
      <c r="D2826" s="130" t="s">
        <v>5984</v>
      </c>
    </row>
    <row r="2827" spans="1:4" hidden="1">
      <c r="A2827" s="135"/>
      <c r="B2827" s="137" t="s">
        <v>5985</v>
      </c>
      <c r="C2827" s="130" t="s">
        <v>5924</v>
      </c>
      <c r="D2827" s="130" t="s">
        <v>5986</v>
      </c>
    </row>
    <row r="2828" spans="1:4" hidden="1">
      <c r="A2828" s="135"/>
      <c r="B2828" s="137" t="s">
        <v>5987</v>
      </c>
      <c r="C2828" s="130" t="s">
        <v>5924</v>
      </c>
      <c r="D2828" s="130" t="s">
        <v>5988</v>
      </c>
    </row>
    <row r="2829" spans="1:4" hidden="1">
      <c r="A2829" s="135"/>
      <c r="B2829" s="137" t="s">
        <v>5989</v>
      </c>
      <c r="C2829" s="130" t="s">
        <v>5924</v>
      </c>
      <c r="D2829" s="130" t="s">
        <v>5990</v>
      </c>
    </row>
    <row r="2830" spans="1:4" hidden="1">
      <c r="A2830" s="135"/>
      <c r="B2830" s="137" t="s">
        <v>5991</v>
      </c>
      <c r="C2830" s="130" t="s">
        <v>5924</v>
      </c>
      <c r="D2830" s="130" t="s">
        <v>5992</v>
      </c>
    </row>
    <row r="2831" spans="1:4" hidden="1">
      <c r="A2831" s="135"/>
      <c r="B2831" s="137" t="s">
        <v>5993</v>
      </c>
      <c r="C2831" s="130" t="s">
        <v>5924</v>
      </c>
      <c r="D2831" s="130" t="s">
        <v>5994</v>
      </c>
    </row>
    <row r="2832" spans="1:4" hidden="1">
      <c r="A2832" s="135"/>
      <c r="B2832" s="137" t="s">
        <v>5995</v>
      </c>
      <c r="C2832" s="130" t="s">
        <v>5924</v>
      </c>
      <c r="D2832" s="130" t="s">
        <v>5996</v>
      </c>
    </row>
    <row r="2833" spans="1:4" hidden="1">
      <c r="A2833" s="135"/>
      <c r="B2833" s="137" t="s">
        <v>5997</v>
      </c>
      <c r="C2833" s="130" t="s">
        <v>5924</v>
      </c>
      <c r="D2833" s="130" t="s">
        <v>5998</v>
      </c>
    </row>
    <row r="2834" spans="1:4" hidden="1">
      <c r="A2834" s="135"/>
      <c r="B2834" s="137" t="s">
        <v>5999</v>
      </c>
      <c r="C2834" s="130" t="s">
        <v>5924</v>
      </c>
      <c r="D2834" s="130" t="s">
        <v>6000</v>
      </c>
    </row>
    <row r="2835" spans="1:4" hidden="1">
      <c r="A2835" s="135"/>
      <c r="B2835" s="137" t="s">
        <v>6001</v>
      </c>
      <c r="C2835" s="130" t="s">
        <v>5924</v>
      </c>
      <c r="D2835" s="130" t="s">
        <v>6002</v>
      </c>
    </row>
    <row r="2836" spans="1:4" hidden="1">
      <c r="A2836" s="135"/>
      <c r="B2836" s="137" t="s">
        <v>6003</v>
      </c>
      <c r="C2836" s="130" t="s">
        <v>6004</v>
      </c>
      <c r="D2836" s="130" t="s">
        <v>6004</v>
      </c>
    </row>
    <row r="2837" spans="1:4" hidden="1">
      <c r="A2837" s="135"/>
      <c r="B2837" s="137" t="s">
        <v>6005</v>
      </c>
      <c r="C2837" s="130" t="s">
        <v>6004</v>
      </c>
      <c r="D2837" s="130" t="s">
        <v>6006</v>
      </c>
    </row>
    <row r="2838" spans="1:4" hidden="1">
      <c r="A2838" s="135"/>
      <c r="B2838" s="137" t="s">
        <v>6007</v>
      </c>
      <c r="C2838" s="130" t="s">
        <v>6004</v>
      </c>
      <c r="D2838" s="130" t="s">
        <v>6008</v>
      </c>
    </row>
    <row r="2839" spans="1:4" hidden="1">
      <c r="A2839" s="135"/>
      <c r="B2839" s="137" t="s">
        <v>6009</v>
      </c>
      <c r="C2839" s="130" t="s">
        <v>6004</v>
      </c>
      <c r="D2839" s="130" t="s">
        <v>6010</v>
      </c>
    </row>
    <row r="2840" spans="1:4" hidden="1">
      <c r="A2840" s="135"/>
      <c r="B2840" s="137" t="s">
        <v>6011</v>
      </c>
      <c r="C2840" s="130" t="s">
        <v>6004</v>
      </c>
      <c r="D2840" s="130" t="s">
        <v>6012</v>
      </c>
    </row>
    <row r="2841" spans="1:4" hidden="1">
      <c r="A2841" s="135"/>
      <c r="B2841" s="137" t="s">
        <v>6013</v>
      </c>
      <c r="C2841" s="130" t="s">
        <v>6004</v>
      </c>
      <c r="D2841" s="130" t="s">
        <v>6014</v>
      </c>
    </row>
    <row r="2842" spans="1:4" hidden="1">
      <c r="A2842" s="135"/>
      <c r="B2842" s="137" t="s">
        <v>6015</v>
      </c>
      <c r="C2842" s="130" t="s">
        <v>6004</v>
      </c>
      <c r="D2842" s="130" t="s">
        <v>6016</v>
      </c>
    </row>
    <row r="2843" spans="1:4" hidden="1">
      <c r="A2843" s="135"/>
      <c r="B2843" s="137" t="s">
        <v>6017</v>
      </c>
      <c r="C2843" s="130" t="s">
        <v>6004</v>
      </c>
      <c r="D2843" s="130" t="s">
        <v>6018</v>
      </c>
    </row>
    <row r="2844" spans="1:4" hidden="1">
      <c r="A2844" s="135"/>
      <c r="B2844" s="137" t="s">
        <v>6019</v>
      </c>
      <c r="C2844" s="130" t="s">
        <v>6004</v>
      </c>
      <c r="D2844" s="130" t="s">
        <v>6020</v>
      </c>
    </row>
    <row r="2845" spans="1:4" hidden="1">
      <c r="A2845" s="135"/>
      <c r="B2845" s="137" t="s">
        <v>6021</v>
      </c>
      <c r="C2845" s="130" t="s">
        <v>6004</v>
      </c>
      <c r="D2845" s="130" t="s">
        <v>6022</v>
      </c>
    </row>
    <row r="2846" spans="1:4" hidden="1">
      <c r="A2846" s="135"/>
      <c r="B2846" s="137" t="s">
        <v>6023</v>
      </c>
      <c r="C2846" s="130" t="s">
        <v>6004</v>
      </c>
      <c r="D2846" s="130" t="s">
        <v>6024</v>
      </c>
    </row>
    <row r="2847" spans="1:4" hidden="1">
      <c r="A2847" s="135"/>
      <c r="B2847" s="137" t="s">
        <v>6025</v>
      </c>
      <c r="C2847" s="130" t="s">
        <v>6004</v>
      </c>
      <c r="D2847" s="130" t="s">
        <v>6026</v>
      </c>
    </row>
    <row r="2848" spans="1:4" hidden="1">
      <c r="A2848" s="135"/>
      <c r="B2848" s="137" t="s">
        <v>6027</v>
      </c>
      <c r="C2848" s="130" t="s">
        <v>6004</v>
      </c>
      <c r="D2848" s="130" t="s">
        <v>6028</v>
      </c>
    </row>
    <row r="2849" spans="1:4" hidden="1">
      <c r="A2849" s="135"/>
      <c r="B2849" s="137" t="s">
        <v>6029</v>
      </c>
      <c r="C2849" s="130" t="s">
        <v>6004</v>
      </c>
      <c r="D2849" s="130" t="s">
        <v>6030</v>
      </c>
    </row>
    <row r="2850" spans="1:4" hidden="1">
      <c r="A2850" s="135"/>
      <c r="B2850" s="137" t="s">
        <v>6031</v>
      </c>
      <c r="C2850" s="130" t="s">
        <v>6004</v>
      </c>
      <c r="D2850" s="130" t="s">
        <v>450</v>
      </c>
    </row>
    <row r="2851" spans="1:4" hidden="1">
      <c r="A2851" s="135"/>
      <c r="B2851" s="137" t="s">
        <v>6032</v>
      </c>
      <c r="C2851" s="130" t="s">
        <v>6004</v>
      </c>
      <c r="D2851" s="130" t="s">
        <v>6033</v>
      </c>
    </row>
    <row r="2852" spans="1:4" hidden="1">
      <c r="A2852" s="135"/>
      <c r="B2852" s="137" t="s">
        <v>6034</v>
      </c>
      <c r="C2852" s="130" t="s">
        <v>6004</v>
      </c>
      <c r="D2852" s="130" t="s">
        <v>6035</v>
      </c>
    </row>
    <row r="2853" spans="1:4" hidden="1">
      <c r="A2853" s="135"/>
      <c r="B2853" s="137" t="s">
        <v>6036</v>
      </c>
      <c r="C2853" s="130" t="s">
        <v>6004</v>
      </c>
      <c r="D2853" s="130" t="s">
        <v>6037</v>
      </c>
    </row>
    <row r="2854" spans="1:4" hidden="1">
      <c r="A2854" s="135"/>
      <c r="B2854" s="137" t="s">
        <v>6038</v>
      </c>
      <c r="C2854" s="130" t="s">
        <v>6004</v>
      </c>
      <c r="D2854" s="130" t="s">
        <v>6039</v>
      </c>
    </row>
    <row r="2855" spans="1:4" hidden="1">
      <c r="A2855" s="135"/>
      <c r="B2855" s="137" t="s">
        <v>6040</v>
      </c>
      <c r="C2855" s="130" t="s">
        <v>6004</v>
      </c>
      <c r="D2855" s="130" t="s">
        <v>6041</v>
      </c>
    </row>
    <row r="2856" spans="1:4" hidden="1">
      <c r="A2856" s="135"/>
      <c r="B2856" s="137" t="s">
        <v>6042</v>
      </c>
      <c r="C2856" s="130" t="s">
        <v>6004</v>
      </c>
      <c r="D2856" s="130" t="s">
        <v>6043</v>
      </c>
    </row>
    <row r="2857" spans="1:4" hidden="1">
      <c r="A2857" s="135"/>
      <c r="B2857" s="137" t="s">
        <v>6044</v>
      </c>
      <c r="C2857" s="130" t="s">
        <v>6004</v>
      </c>
      <c r="D2857" s="130" t="s">
        <v>6045</v>
      </c>
    </row>
    <row r="2858" spans="1:4" hidden="1">
      <c r="A2858" s="135"/>
      <c r="B2858" s="137" t="s">
        <v>6046</v>
      </c>
      <c r="C2858" s="130" t="s">
        <v>6004</v>
      </c>
      <c r="D2858" s="130" t="s">
        <v>6047</v>
      </c>
    </row>
    <row r="2859" spans="1:4" hidden="1">
      <c r="A2859" s="135"/>
      <c r="B2859" s="137" t="s">
        <v>6048</v>
      </c>
      <c r="C2859" s="130" t="s">
        <v>6004</v>
      </c>
      <c r="D2859" s="130" t="s">
        <v>6049</v>
      </c>
    </row>
    <row r="2860" spans="1:4" hidden="1">
      <c r="A2860" s="135"/>
      <c r="B2860" s="137" t="s">
        <v>6050</v>
      </c>
      <c r="C2860" s="130" t="s">
        <v>6004</v>
      </c>
      <c r="D2860" s="130" t="s">
        <v>6051</v>
      </c>
    </row>
    <row r="2861" spans="1:4" hidden="1">
      <c r="A2861" s="135"/>
      <c r="B2861" s="137" t="s">
        <v>6052</v>
      </c>
      <c r="C2861" s="130" t="s">
        <v>6004</v>
      </c>
      <c r="D2861" s="130" t="s">
        <v>6053</v>
      </c>
    </row>
    <row r="2862" spans="1:4" hidden="1">
      <c r="A2862" s="135"/>
      <c r="B2862" s="137" t="s">
        <v>6054</v>
      </c>
      <c r="C2862" s="130" t="s">
        <v>6004</v>
      </c>
      <c r="D2862" s="130" t="s">
        <v>6055</v>
      </c>
    </row>
    <row r="2863" spans="1:4" hidden="1">
      <c r="A2863" s="135"/>
      <c r="B2863" s="137" t="s">
        <v>6056</v>
      </c>
      <c r="C2863" s="130" t="s">
        <v>6004</v>
      </c>
      <c r="D2863" s="130" t="s">
        <v>6057</v>
      </c>
    </row>
    <row r="2864" spans="1:4" hidden="1">
      <c r="A2864" s="135"/>
      <c r="B2864" s="137" t="s">
        <v>6058</v>
      </c>
      <c r="C2864" s="130" t="s">
        <v>6004</v>
      </c>
      <c r="D2864" s="130" t="s">
        <v>6059</v>
      </c>
    </row>
    <row r="2865" spans="1:4" hidden="1">
      <c r="A2865" s="135"/>
      <c r="B2865" s="137" t="s">
        <v>6060</v>
      </c>
      <c r="C2865" s="130" t="s">
        <v>6004</v>
      </c>
      <c r="D2865" s="130" t="s">
        <v>6061</v>
      </c>
    </row>
    <row r="2866" spans="1:4" hidden="1">
      <c r="A2866" s="135"/>
      <c r="B2866" s="137" t="s">
        <v>6062</v>
      </c>
      <c r="C2866" s="130" t="s">
        <v>6004</v>
      </c>
      <c r="D2866" s="130" t="s">
        <v>6063</v>
      </c>
    </row>
    <row r="2867" spans="1:4" hidden="1">
      <c r="A2867" s="135"/>
      <c r="B2867" s="137" t="s">
        <v>6064</v>
      </c>
      <c r="C2867" s="130" t="s">
        <v>6004</v>
      </c>
      <c r="D2867" s="130" t="s">
        <v>6065</v>
      </c>
    </row>
    <row r="2868" spans="1:4" hidden="1">
      <c r="A2868" s="135"/>
      <c r="B2868" s="137" t="s">
        <v>6066</v>
      </c>
      <c r="C2868" s="130" t="s">
        <v>6004</v>
      </c>
      <c r="D2868" s="130" t="s">
        <v>6067</v>
      </c>
    </row>
    <row r="2869" spans="1:4" hidden="1">
      <c r="A2869" s="135"/>
      <c r="B2869" s="137" t="s">
        <v>6068</v>
      </c>
      <c r="C2869" s="130" t="s">
        <v>6004</v>
      </c>
      <c r="D2869" s="130" t="s">
        <v>6069</v>
      </c>
    </row>
    <row r="2870" spans="1:4" hidden="1">
      <c r="A2870" s="135"/>
      <c r="B2870" s="137" t="s">
        <v>6070</v>
      </c>
      <c r="C2870" s="130" t="s">
        <v>6004</v>
      </c>
      <c r="D2870" s="130" t="s">
        <v>6071</v>
      </c>
    </row>
    <row r="2871" spans="1:4" hidden="1">
      <c r="A2871" s="135"/>
      <c r="B2871" s="137" t="s">
        <v>6072</v>
      </c>
      <c r="C2871" s="130" t="s">
        <v>6004</v>
      </c>
      <c r="D2871" s="130" t="s">
        <v>6073</v>
      </c>
    </row>
    <row r="2872" spans="1:4" hidden="1">
      <c r="A2872" s="135"/>
      <c r="B2872" s="137" t="s">
        <v>6074</v>
      </c>
      <c r="C2872" s="130" t="s">
        <v>6004</v>
      </c>
      <c r="D2872" s="130" t="s">
        <v>6075</v>
      </c>
    </row>
    <row r="2873" spans="1:4" hidden="1">
      <c r="A2873" s="135"/>
      <c r="B2873" s="137" t="s">
        <v>6076</v>
      </c>
      <c r="C2873" s="130" t="s">
        <v>6004</v>
      </c>
      <c r="D2873" s="130" t="s">
        <v>6077</v>
      </c>
    </row>
    <row r="2874" spans="1:4" hidden="1">
      <c r="A2874" s="135"/>
      <c r="B2874" s="137" t="s">
        <v>6078</v>
      </c>
      <c r="C2874" s="130" t="s">
        <v>6004</v>
      </c>
      <c r="D2874" s="130" t="s">
        <v>6079</v>
      </c>
    </row>
    <row r="2875" spans="1:4" hidden="1">
      <c r="A2875" s="135"/>
      <c r="B2875" s="137" t="s">
        <v>6080</v>
      </c>
      <c r="C2875" s="130" t="s">
        <v>6004</v>
      </c>
      <c r="D2875" s="130" t="s">
        <v>6081</v>
      </c>
    </row>
    <row r="2876" spans="1:4" hidden="1">
      <c r="A2876" s="135"/>
      <c r="B2876" s="137" t="s">
        <v>6082</v>
      </c>
      <c r="C2876" s="130" t="s">
        <v>6004</v>
      </c>
      <c r="D2876" s="130" t="s">
        <v>6083</v>
      </c>
    </row>
    <row r="2877" spans="1:4" hidden="1">
      <c r="A2877" s="135"/>
      <c r="B2877" s="137" t="s">
        <v>6084</v>
      </c>
      <c r="C2877" s="130" t="s">
        <v>6004</v>
      </c>
      <c r="D2877" s="130" t="s">
        <v>6085</v>
      </c>
    </row>
    <row r="2878" spans="1:4" hidden="1">
      <c r="A2878" s="135"/>
      <c r="B2878" s="137" t="s">
        <v>6086</v>
      </c>
      <c r="C2878" s="130" t="s">
        <v>6004</v>
      </c>
      <c r="D2878" s="130" t="s">
        <v>6087</v>
      </c>
    </row>
    <row r="2879" spans="1:4" hidden="1">
      <c r="A2879" s="135"/>
      <c r="B2879" s="137" t="s">
        <v>6088</v>
      </c>
      <c r="C2879" s="130" t="s">
        <v>6089</v>
      </c>
      <c r="D2879" s="130" t="s">
        <v>6089</v>
      </c>
    </row>
    <row r="2880" spans="1:4" hidden="1">
      <c r="A2880" s="135"/>
      <c r="B2880" s="137" t="s">
        <v>6090</v>
      </c>
      <c r="C2880" s="130" t="s">
        <v>6089</v>
      </c>
      <c r="D2880" s="130" t="s">
        <v>6091</v>
      </c>
    </row>
    <row r="2881" spans="1:4" hidden="1">
      <c r="A2881" s="135"/>
      <c r="B2881" s="137" t="s">
        <v>6092</v>
      </c>
      <c r="C2881" s="130" t="s">
        <v>6089</v>
      </c>
      <c r="D2881" s="130" t="s">
        <v>6093</v>
      </c>
    </row>
    <row r="2882" spans="1:4" hidden="1">
      <c r="A2882" s="135"/>
      <c r="B2882" s="137" t="s">
        <v>6094</v>
      </c>
      <c r="C2882" s="130" t="s">
        <v>6089</v>
      </c>
      <c r="D2882" s="130" t="s">
        <v>6095</v>
      </c>
    </row>
    <row r="2883" spans="1:4" hidden="1">
      <c r="A2883" s="135"/>
      <c r="B2883" s="137" t="s">
        <v>6096</v>
      </c>
      <c r="C2883" s="130" t="s">
        <v>6089</v>
      </c>
      <c r="D2883" s="130" t="s">
        <v>6097</v>
      </c>
    </row>
    <row r="2884" spans="1:4" hidden="1">
      <c r="A2884" s="135"/>
      <c r="B2884" s="137" t="s">
        <v>6098</v>
      </c>
      <c r="C2884" s="130" t="s">
        <v>6089</v>
      </c>
      <c r="D2884" s="130" t="s">
        <v>6099</v>
      </c>
    </row>
    <row r="2885" spans="1:4" hidden="1">
      <c r="A2885" s="135"/>
      <c r="B2885" s="137" t="s">
        <v>6100</v>
      </c>
      <c r="C2885" s="130" t="s">
        <v>6089</v>
      </c>
      <c r="D2885" s="130" t="s">
        <v>6101</v>
      </c>
    </row>
    <row r="2886" spans="1:4" hidden="1">
      <c r="A2886" s="135"/>
      <c r="B2886" s="137" t="s">
        <v>6102</v>
      </c>
      <c r="C2886" s="130" t="s">
        <v>6089</v>
      </c>
      <c r="D2886" s="130" t="s">
        <v>6103</v>
      </c>
    </row>
    <row r="2887" spans="1:4" hidden="1">
      <c r="A2887" s="135"/>
      <c r="B2887" s="137" t="s">
        <v>6104</v>
      </c>
      <c r="C2887" s="130" t="s">
        <v>6089</v>
      </c>
      <c r="D2887" s="130" t="s">
        <v>6105</v>
      </c>
    </row>
    <row r="2888" spans="1:4" hidden="1">
      <c r="A2888" s="135"/>
      <c r="B2888" s="137" t="s">
        <v>6106</v>
      </c>
      <c r="C2888" s="130" t="s">
        <v>6089</v>
      </c>
      <c r="D2888" s="130" t="s">
        <v>6107</v>
      </c>
    </row>
    <row r="2889" spans="1:4" hidden="1">
      <c r="A2889" s="135"/>
      <c r="B2889" s="137" t="s">
        <v>6108</v>
      </c>
      <c r="C2889" s="130" t="s">
        <v>6089</v>
      </c>
      <c r="D2889" s="130" t="s">
        <v>6109</v>
      </c>
    </row>
    <row r="2890" spans="1:4" hidden="1">
      <c r="A2890" s="135"/>
      <c r="B2890" s="137" t="s">
        <v>6110</v>
      </c>
      <c r="C2890" s="130" t="s">
        <v>6089</v>
      </c>
      <c r="D2890" s="130" t="s">
        <v>6111</v>
      </c>
    </row>
    <row r="2891" spans="1:4" hidden="1">
      <c r="A2891" s="135"/>
      <c r="B2891" s="137" t="s">
        <v>6112</v>
      </c>
      <c r="C2891" s="130" t="s">
        <v>6089</v>
      </c>
      <c r="D2891" s="130" t="s">
        <v>6113</v>
      </c>
    </row>
    <row r="2892" spans="1:4" hidden="1">
      <c r="A2892" s="135"/>
      <c r="B2892" s="137" t="s">
        <v>6114</v>
      </c>
      <c r="C2892" s="130" t="s">
        <v>6089</v>
      </c>
      <c r="D2892" s="130" t="s">
        <v>6115</v>
      </c>
    </row>
    <row r="2893" spans="1:4" hidden="1">
      <c r="A2893" s="135"/>
      <c r="B2893" s="137" t="s">
        <v>6116</v>
      </c>
      <c r="C2893" s="130" t="s">
        <v>6089</v>
      </c>
      <c r="D2893" s="130" t="s">
        <v>6117</v>
      </c>
    </row>
    <row r="2894" spans="1:4" hidden="1">
      <c r="A2894" s="135"/>
      <c r="B2894" s="137" t="s">
        <v>6118</v>
      </c>
      <c r="C2894" s="130" t="s">
        <v>6089</v>
      </c>
      <c r="D2894" s="130" t="s">
        <v>6119</v>
      </c>
    </row>
    <row r="2895" spans="1:4" hidden="1">
      <c r="A2895" s="135"/>
      <c r="B2895" s="137" t="s">
        <v>6120</v>
      </c>
      <c r="C2895" s="130" t="s">
        <v>6089</v>
      </c>
      <c r="D2895" s="130" t="s">
        <v>6121</v>
      </c>
    </row>
    <row r="2896" spans="1:4" hidden="1">
      <c r="A2896" s="135"/>
      <c r="B2896" s="137" t="s">
        <v>6122</v>
      </c>
      <c r="C2896" s="130" t="s">
        <v>6089</v>
      </c>
      <c r="D2896" s="130" t="s">
        <v>6123</v>
      </c>
    </row>
    <row r="2897" spans="1:4" hidden="1">
      <c r="A2897" s="135"/>
      <c r="B2897" s="137" t="s">
        <v>6124</v>
      </c>
      <c r="C2897" s="130" t="s">
        <v>6089</v>
      </c>
      <c r="D2897" s="130" t="s">
        <v>6125</v>
      </c>
    </row>
    <row r="2898" spans="1:4" hidden="1">
      <c r="A2898" s="135"/>
      <c r="B2898" s="137" t="s">
        <v>6126</v>
      </c>
      <c r="C2898" s="130" t="s">
        <v>6089</v>
      </c>
      <c r="D2898" s="130" t="s">
        <v>6127</v>
      </c>
    </row>
    <row r="2899" spans="1:4" hidden="1">
      <c r="A2899" s="135"/>
      <c r="B2899" s="137" t="s">
        <v>6128</v>
      </c>
      <c r="C2899" s="130" t="s">
        <v>6089</v>
      </c>
      <c r="D2899" s="130" t="s">
        <v>6129</v>
      </c>
    </row>
    <row r="2900" spans="1:4" hidden="1">
      <c r="A2900" s="135"/>
      <c r="B2900" s="137" t="s">
        <v>6130</v>
      </c>
      <c r="C2900" s="130" t="s">
        <v>6089</v>
      </c>
      <c r="D2900" s="130" t="s">
        <v>6131</v>
      </c>
    </row>
    <row r="2901" spans="1:4" hidden="1">
      <c r="A2901" s="135"/>
      <c r="B2901" s="137" t="s">
        <v>6132</v>
      </c>
      <c r="C2901" s="130" t="s">
        <v>6089</v>
      </c>
      <c r="D2901" s="130" t="s">
        <v>6133</v>
      </c>
    </row>
    <row r="2902" spans="1:4" hidden="1">
      <c r="A2902" s="135"/>
      <c r="B2902" s="137" t="s">
        <v>6134</v>
      </c>
      <c r="C2902" s="130" t="s">
        <v>6089</v>
      </c>
      <c r="D2902" s="130" t="s">
        <v>6135</v>
      </c>
    </row>
    <row r="2903" spans="1:4" hidden="1">
      <c r="A2903" s="135"/>
      <c r="B2903" s="137" t="s">
        <v>6136</v>
      </c>
      <c r="C2903" s="130" t="s">
        <v>6089</v>
      </c>
      <c r="D2903" s="130" t="s">
        <v>6137</v>
      </c>
    </row>
    <row r="2904" spans="1:4" hidden="1">
      <c r="A2904" s="135"/>
      <c r="B2904" s="137" t="s">
        <v>6138</v>
      </c>
      <c r="C2904" s="130" t="s">
        <v>6089</v>
      </c>
      <c r="D2904" s="130" t="s">
        <v>6139</v>
      </c>
    </row>
    <row r="2905" spans="1:4" hidden="1">
      <c r="A2905" s="135"/>
      <c r="B2905" s="137" t="s">
        <v>6140</v>
      </c>
      <c r="C2905" s="130" t="s">
        <v>6089</v>
      </c>
      <c r="D2905" s="130" t="s">
        <v>6141</v>
      </c>
    </row>
    <row r="2906" spans="1:4" hidden="1">
      <c r="A2906" s="135"/>
      <c r="B2906" s="137" t="s">
        <v>6142</v>
      </c>
      <c r="C2906" s="130" t="s">
        <v>6089</v>
      </c>
      <c r="D2906" s="130" t="s">
        <v>6143</v>
      </c>
    </row>
    <row r="2907" spans="1:4" hidden="1">
      <c r="A2907" s="135"/>
      <c r="B2907" s="137" t="s">
        <v>6144</v>
      </c>
      <c r="C2907" s="130" t="s">
        <v>6089</v>
      </c>
      <c r="D2907" s="130" t="s">
        <v>6145</v>
      </c>
    </row>
    <row r="2908" spans="1:4" hidden="1">
      <c r="A2908" s="135"/>
      <c r="B2908" s="137" t="s">
        <v>6146</v>
      </c>
      <c r="C2908" s="130" t="s">
        <v>6089</v>
      </c>
      <c r="D2908" s="130" t="s">
        <v>6147</v>
      </c>
    </row>
    <row r="2909" spans="1:4" hidden="1">
      <c r="A2909" s="135"/>
      <c r="B2909" s="137" t="s">
        <v>6148</v>
      </c>
      <c r="C2909" s="130" t="s">
        <v>6089</v>
      </c>
      <c r="D2909" s="130" t="s">
        <v>6149</v>
      </c>
    </row>
    <row r="2910" spans="1:4" hidden="1">
      <c r="A2910" s="135"/>
      <c r="B2910" s="137" t="s">
        <v>6150</v>
      </c>
      <c r="C2910" s="130" t="s">
        <v>6089</v>
      </c>
      <c r="D2910" s="130" t="s">
        <v>6151</v>
      </c>
    </row>
    <row r="2911" spans="1:4" hidden="1">
      <c r="A2911" s="135"/>
      <c r="B2911" s="137" t="s">
        <v>6152</v>
      </c>
      <c r="C2911" s="130" t="s">
        <v>6089</v>
      </c>
      <c r="D2911" s="130" t="s">
        <v>6153</v>
      </c>
    </row>
    <row r="2912" spans="1:4" hidden="1">
      <c r="A2912" s="135"/>
      <c r="B2912" s="137" t="s">
        <v>6154</v>
      </c>
      <c r="C2912" s="130" t="s">
        <v>6089</v>
      </c>
      <c r="D2912" s="130" t="s">
        <v>6155</v>
      </c>
    </row>
    <row r="2913" spans="1:4" hidden="1">
      <c r="A2913" s="135"/>
      <c r="B2913" s="137" t="s">
        <v>6156</v>
      </c>
      <c r="C2913" s="130" t="s">
        <v>6089</v>
      </c>
      <c r="D2913" s="130" t="s">
        <v>6157</v>
      </c>
    </row>
    <row r="2914" spans="1:4" hidden="1">
      <c r="A2914" s="135"/>
      <c r="B2914" s="137" t="s">
        <v>6158</v>
      </c>
      <c r="C2914" s="130" t="s">
        <v>6089</v>
      </c>
      <c r="D2914" s="130" t="s">
        <v>6159</v>
      </c>
    </row>
    <row r="2915" spans="1:4" hidden="1">
      <c r="A2915" s="135"/>
      <c r="B2915" s="137" t="s">
        <v>6160</v>
      </c>
      <c r="C2915" s="130" t="s">
        <v>6089</v>
      </c>
      <c r="D2915" s="130" t="s">
        <v>6161</v>
      </c>
    </row>
    <row r="2916" spans="1:4" hidden="1">
      <c r="A2916" s="135"/>
      <c r="B2916" s="137" t="s">
        <v>6162</v>
      </c>
      <c r="C2916" s="130" t="s">
        <v>6089</v>
      </c>
      <c r="D2916" s="130" t="s">
        <v>6163</v>
      </c>
    </row>
    <row r="2917" spans="1:4" hidden="1">
      <c r="A2917" s="135"/>
      <c r="B2917" s="137" t="s">
        <v>6164</v>
      </c>
      <c r="C2917" s="130" t="s">
        <v>6089</v>
      </c>
      <c r="D2917" s="130" t="s">
        <v>6165</v>
      </c>
    </row>
    <row r="2918" spans="1:4" hidden="1">
      <c r="A2918" s="135"/>
      <c r="B2918" s="137" t="s">
        <v>6166</v>
      </c>
      <c r="C2918" s="130" t="s">
        <v>6089</v>
      </c>
      <c r="D2918" s="130" t="s">
        <v>6167</v>
      </c>
    </row>
    <row r="2919" spans="1:4" hidden="1">
      <c r="A2919" s="135"/>
      <c r="B2919" s="137" t="s">
        <v>6168</v>
      </c>
      <c r="C2919" s="130" t="s">
        <v>6089</v>
      </c>
      <c r="D2919" s="130" t="s">
        <v>6169</v>
      </c>
    </row>
    <row r="2920" spans="1:4" hidden="1">
      <c r="A2920" s="135"/>
      <c r="B2920" s="137" t="s">
        <v>6170</v>
      </c>
      <c r="C2920" s="130" t="s">
        <v>6089</v>
      </c>
      <c r="D2920" s="130" t="s">
        <v>6171</v>
      </c>
    </row>
    <row r="2921" spans="1:4" hidden="1">
      <c r="A2921" s="135"/>
      <c r="B2921" s="137" t="s">
        <v>6172</v>
      </c>
      <c r="C2921" s="130" t="s">
        <v>6089</v>
      </c>
      <c r="D2921" s="130" t="s">
        <v>6173</v>
      </c>
    </row>
    <row r="2922" spans="1:4" hidden="1">
      <c r="A2922" s="135"/>
      <c r="B2922" s="137" t="s">
        <v>6174</v>
      </c>
      <c r="C2922" s="130" t="s">
        <v>6089</v>
      </c>
      <c r="D2922" s="130" t="s">
        <v>6175</v>
      </c>
    </row>
    <row r="2923" spans="1:4" hidden="1">
      <c r="A2923" s="135"/>
      <c r="B2923" s="137" t="s">
        <v>6176</v>
      </c>
      <c r="C2923" s="130" t="s">
        <v>6089</v>
      </c>
      <c r="D2923" s="130" t="s">
        <v>6177</v>
      </c>
    </row>
    <row r="2924" spans="1:4" hidden="1">
      <c r="A2924" s="135"/>
      <c r="B2924" s="137" t="s">
        <v>6178</v>
      </c>
      <c r="C2924" s="130" t="s">
        <v>6089</v>
      </c>
      <c r="D2924" s="130" t="s">
        <v>6179</v>
      </c>
    </row>
    <row r="2925" spans="1:4" hidden="1">
      <c r="A2925" s="135"/>
      <c r="B2925" s="137" t="s">
        <v>6180</v>
      </c>
      <c r="C2925" s="130" t="s">
        <v>6089</v>
      </c>
      <c r="D2925" s="130" t="s">
        <v>6181</v>
      </c>
    </row>
    <row r="2926" spans="1:4" hidden="1">
      <c r="A2926" s="135"/>
      <c r="B2926" s="137" t="s">
        <v>6182</v>
      </c>
      <c r="C2926" s="130" t="s">
        <v>6089</v>
      </c>
      <c r="D2926" s="130" t="s">
        <v>6183</v>
      </c>
    </row>
    <row r="2927" spans="1:4" hidden="1">
      <c r="A2927" s="135"/>
      <c r="B2927" s="137" t="s">
        <v>6184</v>
      </c>
      <c r="C2927" s="130" t="s">
        <v>6089</v>
      </c>
      <c r="D2927" s="130" t="s">
        <v>6185</v>
      </c>
    </row>
    <row r="2928" spans="1:4" hidden="1">
      <c r="A2928" s="135"/>
      <c r="B2928" s="137" t="s">
        <v>6186</v>
      </c>
      <c r="C2928" s="130" t="s">
        <v>6089</v>
      </c>
      <c r="D2928" s="130" t="s">
        <v>6187</v>
      </c>
    </row>
    <row r="2929" spans="1:4" hidden="1">
      <c r="A2929" s="135"/>
      <c r="B2929" s="137" t="s">
        <v>6188</v>
      </c>
      <c r="C2929" s="130" t="s">
        <v>6089</v>
      </c>
      <c r="D2929" s="130" t="s">
        <v>6189</v>
      </c>
    </row>
    <row r="2930" spans="1:4" hidden="1">
      <c r="A2930" s="135"/>
      <c r="B2930" s="137" t="s">
        <v>6190</v>
      </c>
      <c r="C2930" s="130" t="s">
        <v>6089</v>
      </c>
      <c r="D2930" s="130" t="s">
        <v>6191</v>
      </c>
    </row>
    <row r="2931" spans="1:4" hidden="1">
      <c r="A2931" s="135"/>
      <c r="B2931" s="137" t="s">
        <v>6192</v>
      </c>
      <c r="C2931" s="130" t="s">
        <v>6089</v>
      </c>
      <c r="D2931" s="130" t="s">
        <v>6193</v>
      </c>
    </row>
    <row r="2932" spans="1:4" hidden="1">
      <c r="A2932" s="135"/>
      <c r="B2932" s="137" t="s">
        <v>6194</v>
      </c>
      <c r="C2932" s="130" t="s">
        <v>6089</v>
      </c>
      <c r="D2932" s="130" t="s">
        <v>6195</v>
      </c>
    </row>
    <row r="2933" spans="1:4" hidden="1">
      <c r="A2933" s="135"/>
      <c r="B2933" s="137" t="s">
        <v>6196</v>
      </c>
      <c r="C2933" s="130" t="s">
        <v>6089</v>
      </c>
      <c r="D2933" s="130" t="s">
        <v>6197</v>
      </c>
    </row>
    <row r="2934" spans="1:4" hidden="1">
      <c r="A2934" s="135"/>
      <c r="B2934" s="137" t="s">
        <v>6198</v>
      </c>
      <c r="C2934" s="130" t="s">
        <v>6089</v>
      </c>
      <c r="D2934" s="130" t="s">
        <v>6199</v>
      </c>
    </row>
    <row r="2935" spans="1:4" hidden="1">
      <c r="A2935" s="135"/>
      <c r="B2935" s="137" t="s">
        <v>6200</v>
      </c>
      <c r="C2935" s="130" t="s">
        <v>6089</v>
      </c>
      <c r="D2935" s="130" t="s">
        <v>6201</v>
      </c>
    </row>
    <row r="2936" spans="1:4" hidden="1">
      <c r="A2936" s="135"/>
      <c r="B2936" s="137" t="s">
        <v>6202</v>
      </c>
      <c r="C2936" s="130" t="s">
        <v>6089</v>
      </c>
      <c r="D2936" s="130" t="s">
        <v>6203</v>
      </c>
    </row>
    <row r="2937" spans="1:4" hidden="1">
      <c r="A2937" s="135"/>
      <c r="B2937" s="137" t="s">
        <v>6204</v>
      </c>
      <c r="C2937" s="130" t="s">
        <v>6089</v>
      </c>
      <c r="D2937" s="130" t="s">
        <v>6205</v>
      </c>
    </row>
    <row r="2938" spans="1:4" hidden="1">
      <c r="A2938" s="135"/>
      <c r="B2938" s="137" t="s">
        <v>6206</v>
      </c>
      <c r="C2938" s="130" t="s">
        <v>6089</v>
      </c>
      <c r="D2938" s="130" t="s">
        <v>6207</v>
      </c>
    </row>
    <row r="2939" spans="1:4" hidden="1">
      <c r="A2939" s="135"/>
      <c r="B2939" s="137" t="s">
        <v>6208</v>
      </c>
      <c r="C2939" s="130" t="s">
        <v>6089</v>
      </c>
      <c r="D2939" s="130" t="s">
        <v>6209</v>
      </c>
    </row>
    <row r="2940" spans="1:4" hidden="1">
      <c r="A2940" s="135"/>
      <c r="B2940" s="137" t="s">
        <v>6210</v>
      </c>
      <c r="C2940" s="130" t="s">
        <v>6089</v>
      </c>
      <c r="D2940" s="130" t="s">
        <v>6211</v>
      </c>
    </row>
    <row r="2941" spans="1:4" hidden="1">
      <c r="A2941" s="135"/>
      <c r="B2941" s="137" t="s">
        <v>6212</v>
      </c>
      <c r="C2941" s="130" t="s">
        <v>6089</v>
      </c>
      <c r="D2941" s="130" t="s">
        <v>6213</v>
      </c>
    </row>
    <row r="2942" spans="1:4" hidden="1">
      <c r="A2942" s="135"/>
      <c r="B2942" s="137" t="s">
        <v>6214</v>
      </c>
      <c r="C2942" s="130" t="s">
        <v>6089</v>
      </c>
      <c r="D2942" s="130" t="s">
        <v>6215</v>
      </c>
    </row>
    <row r="2943" spans="1:4" hidden="1">
      <c r="A2943" s="135"/>
      <c r="B2943" s="137" t="s">
        <v>6216</v>
      </c>
      <c r="C2943" s="130" t="s">
        <v>6089</v>
      </c>
      <c r="D2943" s="130" t="s">
        <v>6217</v>
      </c>
    </row>
    <row r="2944" spans="1:4" hidden="1">
      <c r="A2944" s="135"/>
      <c r="B2944" s="137" t="s">
        <v>6218</v>
      </c>
      <c r="C2944" s="130" t="s">
        <v>6089</v>
      </c>
      <c r="D2944" s="130" t="s">
        <v>6219</v>
      </c>
    </row>
    <row r="2945" spans="1:4" hidden="1">
      <c r="A2945" s="135"/>
      <c r="B2945" s="137" t="s">
        <v>6220</v>
      </c>
      <c r="C2945" s="130" t="s">
        <v>6089</v>
      </c>
      <c r="D2945" s="130" t="s">
        <v>6221</v>
      </c>
    </row>
    <row r="2946" spans="1:4" hidden="1">
      <c r="A2946" s="135"/>
      <c r="B2946" s="137" t="s">
        <v>6222</v>
      </c>
      <c r="C2946" s="130" t="s">
        <v>6089</v>
      </c>
      <c r="D2946" s="130" t="s">
        <v>6223</v>
      </c>
    </row>
    <row r="2947" spans="1:4" hidden="1">
      <c r="A2947" s="135"/>
      <c r="B2947" s="137" t="s">
        <v>6224</v>
      </c>
      <c r="C2947" s="130" t="s">
        <v>6089</v>
      </c>
      <c r="D2947" s="130" t="s">
        <v>6225</v>
      </c>
    </row>
    <row r="2948" spans="1:4" hidden="1">
      <c r="A2948" s="135"/>
      <c r="B2948" s="137" t="s">
        <v>6226</v>
      </c>
      <c r="C2948" s="130" t="s">
        <v>6089</v>
      </c>
      <c r="D2948" s="130" t="s">
        <v>6227</v>
      </c>
    </row>
    <row r="2949" spans="1:4" hidden="1">
      <c r="A2949" s="135"/>
      <c r="B2949" s="137" t="s">
        <v>6228</v>
      </c>
      <c r="C2949" s="130" t="s">
        <v>6229</v>
      </c>
      <c r="D2949" s="130" t="s">
        <v>6229</v>
      </c>
    </row>
    <row r="2950" spans="1:4" hidden="1">
      <c r="A2950" s="135"/>
      <c r="B2950" s="137" t="s">
        <v>6230</v>
      </c>
      <c r="C2950" s="130" t="s">
        <v>6229</v>
      </c>
      <c r="D2950" s="130" t="s">
        <v>6231</v>
      </c>
    </row>
    <row r="2951" spans="1:4" hidden="1">
      <c r="A2951" s="135"/>
      <c r="B2951" s="137" t="s">
        <v>6232</v>
      </c>
      <c r="C2951" s="130" t="s">
        <v>6229</v>
      </c>
      <c r="D2951" s="130" t="s">
        <v>6233</v>
      </c>
    </row>
    <row r="2952" spans="1:4" hidden="1">
      <c r="A2952" s="135"/>
      <c r="B2952" s="137" t="s">
        <v>6234</v>
      </c>
      <c r="C2952" s="130" t="s">
        <v>6229</v>
      </c>
      <c r="D2952" s="130" t="s">
        <v>6235</v>
      </c>
    </row>
    <row r="2953" spans="1:4" hidden="1">
      <c r="A2953" s="135"/>
      <c r="B2953" s="137" t="s">
        <v>6236</v>
      </c>
      <c r="C2953" s="130" t="s">
        <v>6229</v>
      </c>
      <c r="D2953" s="130" t="s">
        <v>6237</v>
      </c>
    </row>
    <row r="2954" spans="1:4" hidden="1">
      <c r="A2954" s="135"/>
      <c r="B2954" s="137" t="s">
        <v>6238</v>
      </c>
      <c r="C2954" s="130" t="s">
        <v>6229</v>
      </c>
      <c r="D2954" s="130" t="s">
        <v>6239</v>
      </c>
    </row>
    <row r="2955" spans="1:4" hidden="1">
      <c r="A2955" s="135"/>
      <c r="B2955" s="137" t="s">
        <v>6240</v>
      </c>
      <c r="C2955" s="130" t="s">
        <v>6229</v>
      </c>
      <c r="D2955" s="130" t="s">
        <v>6241</v>
      </c>
    </row>
    <row r="2956" spans="1:4" hidden="1">
      <c r="A2956" s="135"/>
      <c r="B2956" s="137" t="s">
        <v>6242</v>
      </c>
      <c r="C2956" s="130" t="s">
        <v>6229</v>
      </c>
      <c r="D2956" s="130" t="s">
        <v>6243</v>
      </c>
    </row>
    <row r="2957" spans="1:4" hidden="1">
      <c r="A2957" s="135"/>
      <c r="B2957" s="137" t="s">
        <v>6244</v>
      </c>
      <c r="C2957" s="130" t="s">
        <v>6229</v>
      </c>
      <c r="D2957" s="130" t="s">
        <v>6245</v>
      </c>
    </row>
    <row r="2958" spans="1:4" hidden="1">
      <c r="A2958" s="135"/>
      <c r="B2958" s="137" t="s">
        <v>6246</v>
      </c>
      <c r="C2958" s="130" t="s">
        <v>6229</v>
      </c>
      <c r="D2958" s="130" t="s">
        <v>6247</v>
      </c>
    </row>
    <row r="2959" spans="1:4" hidden="1">
      <c r="A2959" s="135"/>
      <c r="B2959" s="137" t="s">
        <v>6248</v>
      </c>
      <c r="C2959" s="130" t="s">
        <v>6229</v>
      </c>
      <c r="D2959" s="130" t="s">
        <v>6249</v>
      </c>
    </row>
    <row r="2960" spans="1:4" hidden="1">
      <c r="A2960" s="135"/>
      <c r="B2960" s="137" t="s">
        <v>6250</v>
      </c>
      <c r="C2960" s="130" t="s">
        <v>6229</v>
      </c>
      <c r="D2960" s="130" t="s">
        <v>6251</v>
      </c>
    </row>
    <row r="2961" spans="1:4" hidden="1">
      <c r="A2961" s="135"/>
      <c r="B2961" s="137" t="s">
        <v>6252</v>
      </c>
      <c r="C2961" s="130" t="s">
        <v>6229</v>
      </c>
      <c r="D2961" s="130" t="s">
        <v>6253</v>
      </c>
    </row>
    <row r="2962" spans="1:4" hidden="1">
      <c r="A2962" s="135"/>
      <c r="B2962" s="137" t="s">
        <v>6254</v>
      </c>
      <c r="C2962" s="130" t="s">
        <v>6229</v>
      </c>
      <c r="D2962" s="130" t="s">
        <v>6255</v>
      </c>
    </row>
    <row r="2963" spans="1:4" hidden="1">
      <c r="A2963" s="135"/>
      <c r="B2963" s="137" t="s">
        <v>6256</v>
      </c>
      <c r="C2963" s="130" t="s">
        <v>6229</v>
      </c>
      <c r="D2963" s="130" t="s">
        <v>6257</v>
      </c>
    </row>
    <row r="2964" spans="1:4" hidden="1">
      <c r="A2964" s="135"/>
      <c r="B2964" s="137" t="s">
        <v>6258</v>
      </c>
      <c r="C2964" s="130" t="s">
        <v>6229</v>
      </c>
      <c r="D2964" s="130" t="s">
        <v>6259</v>
      </c>
    </row>
    <row r="2965" spans="1:4" hidden="1">
      <c r="A2965" s="135"/>
      <c r="B2965" s="137" t="s">
        <v>6260</v>
      </c>
      <c r="C2965" s="130" t="s">
        <v>6229</v>
      </c>
      <c r="D2965" s="130" t="s">
        <v>6261</v>
      </c>
    </row>
    <row r="2966" spans="1:4" hidden="1">
      <c r="A2966" s="135"/>
      <c r="B2966" s="137" t="s">
        <v>6262</v>
      </c>
      <c r="C2966" s="130" t="s">
        <v>6229</v>
      </c>
      <c r="D2966" s="130" t="s">
        <v>6263</v>
      </c>
    </row>
    <row r="2967" spans="1:4" hidden="1">
      <c r="A2967" s="135"/>
      <c r="B2967" s="137" t="s">
        <v>6264</v>
      </c>
      <c r="C2967" s="130" t="s">
        <v>6229</v>
      </c>
      <c r="D2967" s="130" t="s">
        <v>6265</v>
      </c>
    </row>
    <row r="2968" spans="1:4" hidden="1">
      <c r="A2968" s="135"/>
      <c r="B2968" s="137" t="s">
        <v>6266</v>
      </c>
      <c r="C2968" s="130" t="s">
        <v>6229</v>
      </c>
      <c r="D2968" s="130" t="s">
        <v>6267</v>
      </c>
    </row>
    <row r="2969" spans="1:4" hidden="1">
      <c r="A2969" s="135"/>
      <c r="B2969" s="137" t="s">
        <v>6268</v>
      </c>
      <c r="C2969" s="130" t="s">
        <v>6229</v>
      </c>
      <c r="D2969" s="130" t="s">
        <v>6269</v>
      </c>
    </row>
    <row r="2970" spans="1:4" hidden="1">
      <c r="A2970" s="135"/>
      <c r="B2970" s="137" t="s">
        <v>6270</v>
      </c>
      <c r="C2970" s="130" t="s">
        <v>6229</v>
      </c>
      <c r="D2970" s="130" t="s">
        <v>6271</v>
      </c>
    </row>
    <row r="2971" spans="1:4" hidden="1">
      <c r="A2971" s="135"/>
      <c r="B2971" s="137" t="s">
        <v>6272</v>
      </c>
      <c r="C2971" s="130" t="s">
        <v>6229</v>
      </c>
      <c r="D2971" s="130" t="s">
        <v>6273</v>
      </c>
    </row>
    <row r="2972" spans="1:4" hidden="1">
      <c r="A2972" s="135"/>
      <c r="B2972" s="137" t="s">
        <v>6274</v>
      </c>
      <c r="C2972" s="130" t="s">
        <v>6229</v>
      </c>
      <c r="D2972" s="130" t="s">
        <v>6275</v>
      </c>
    </row>
    <row r="2973" spans="1:4" hidden="1">
      <c r="A2973" s="135"/>
      <c r="B2973" s="137" t="s">
        <v>6276</v>
      </c>
      <c r="C2973" s="130" t="s">
        <v>6229</v>
      </c>
      <c r="D2973" s="130" t="s">
        <v>6277</v>
      </c>
    </row>
    <row r="2974" spans="1:4" hidden="1">
      <c r="A2974" s="135"/>
      <c r="B2974" s="137" t="s">
        <v>6278</v>
      </c>
      <c r="C2974" s="130" t="s">
        <v>6229</v>
      </c>
      <c r="D2974" s="130" t="s">
        <v>6279</v>
      </c>
    </row>
    <row r="2975" spans="1:4" hidden="1">
      <c r="A2975" s="135"/>
      <c r="B2975" s="137" t="s">
        <v>6280</v>
      </c>
      <c r="C2975" s="130" t="s">
        <v>6229</v>
      </c>
      <c r="D2975" s="130" t="s">
        <v>6281</v>
      </c>
    </row>
    <row r="2976" spans="1:4" hidden="1">
      <c r="A2976" s="135"/>
      <c r="B2976" s="137" t="s">
        <v>6282</v>
      </c>
      <c r="C2976" s="130" t="s">
        <v>6229</v>
      </c>
      <c r="D2976" s="130" t="s">
        <v>6283</v>
      </c>
    </row>
    <row r="2977" spans="1:4" hidden="1">
      <c r="A2977" s="135"/>
      <c r="B2977" s="137" t="s">
        <v>6284</v>
      </c>
      <c r="C2977" s="130" t="s">
        <v>6229</v>
      </c>
      <c r="D2977" s="130" t="s">
        <v>6285</v>
      </c>
    </row>
    <row r="2978" spans="1:4" hidden="1">
      <c r="A2978" s="135"/>
      <c r="B2978" s="137" t="s">
        <v>6286</v>
      </c>
      <c r="C2978" s="130" t="s">
        <v>6229</v>
      </c>
      <c r="D2978" s="130" t="s">
        <v>2010</v>
      </c>
    </row>
    <row r="2979" spans="1:4" hidden="1">
      <c r="A2979" s="135"/>
      <c r="B2979" s="137" t="s">
        <v>6287</v>
      </c>
      <c r="C2979" s="130" t="s">
        <v>6229</v>
      </c>
      <c r="D2979" s="130" t="s">
        <v>6288</v>
      </c>
    </row>
    <row r="2980" spans="1:4" hidden="1">
      <c r="A2980" s="135"/>
      <c r="B2980" s="137" t="s">
        <v>6289</v>
      </c>
      <c r="C2980" s="130" t="s">
        <v>6229</v>
      </c>
      <c r="D2980" s="130" t="s">
        <v>6290</v>
      </c>
    </row>
    <row r="2981" spans="1:4" hidden="1">
      <c r="A2981" s="135"/>
      <c r="B2981" s="137" t="s">
        <v>6291</v>
      </c>
      <c r="C2981" s="130" t="s">
        <v>6229</v>
      </c>
      <c r="D2981" s="130" t="s">
        <v>6292</v>
      </c>
    </row>
    <row r="2982" spans="1:4" hidden="1">
      <c r="A2982" s="135"/>
      <c r="B2982" s="137" t="s">
        <v>6293</v>
      </c>
      <c r="C2982" s="130" t="s">
        <v>6229</v>
      </c>
      <c r="D2982" s="130" t="s">
        <v>6294</v>
      </c>
    </row>
    <row r="2983" spans="1:4" hidden="1">
      <c r="A2983" s="135"/>
      <c r="B2983" s="137" t="s">
        <v>6295</v>
      </c>
      <c r="C2983" s="130" t="s">
        <v>6229</v>
      </c>
      <c r="D2983" s="130" t="s">
        <v>6296</v>
      </c>
    </row>
    <row r="2984" spans="1:4" hidden="1">
      <c r="A2984" s="135"/>
      <c r="B2984" s="137" t="s">
        <v>6297</v>
      </c>
      <c r="C2984" s="130" t="s">
        <v>6229</v>
      </c>
      <c r="D2984" s="130" t="s">
        <v>6298</v>
      </c>
    </row>
    <row r="2985" spans="1:4" hidden="1">
      <c r="A2985" s="135"/>
      <c r="B2985" s="137" t="s">
        <v>6299</v>
      </c>
      <c r="C2985" s="130" t="s">
        <v>6229</v>
      </c>
      <c r="D2985" s="130" t="s">
        <v>6300</v>
      </c>
    </row>
    <row r="2986" spans="1:4" hidden="1">
      <c r="A2986" s="135"/>
      <c r="B2986" s="137" t="s">
        <v>6301</v>
      </c>
      <c r="C2986" s="130" t="s">
        <v>6229</v>
      </c>
      <c r="D2986" s="130" t="s">
        <v>6302</v>
      </c>
    </row>
    <row r="2987" spans="1:4" hidden="1">
      <c r="A2987" s="135"/>
      <c r="B2987" s="137" t="s">
        <v>6303</v>
      </c>
      <c r="C2987" s="130" t="s">
        <v>6229</v>
      </c>
      <c r="D2987" s="130" t="s">
        <v>6304</v>
      </c>
    </row>
    <row r="2988" spans="1:4" hidden="1">
      <c r="A2988" s="135"/>
      <c r="B2988" s="137" t="s">
        <v>6305</v>
      </c>
      <c r="C2988" s="130" t="s">
        <v>6229</v>
      </c>
      <c r="D2988" s="130" t="s">
        <v>6306</v>
      </c>
    </row>
    <row r="2989" spans="1:4" hidden="1">
      <c r="A2989" s="135"/>
      <c r="B2989" s="137" t="s">
        <v>6307</v>
      </c>
      <c r="C2989" s="130" t="s">
        <v>6229</v>
      </c>
      <c r="D2989" s="130" t="s">
        <v>6308</v>
      </c>
    </row>
    <row r="2990" spans="1:4" hidden="1">
      <c r="A2990" s="135"/>
      <c r="B2990" s="137" t="s">
        <v>6309</v>
      </c>
      <c r="C2990" s="130" t="s">
        <v>6229</v>
      </c>
      <c r="D2990" s="130" t="s">
        <v>6310</v>
      </c>
    </row>
    <row r="2991" spans="1:4" hidden="1">
      <c r="A2991" s="135"/>
      <c r="B2991" s="137" t="s">
        <v>6311</v>
      </c>
      <c r="C2991" s="130" t="s">
        <v>6229</v>
      </c>
      <c r="D2991" s="130" t="s">
        <v>6312</v>
      </c>
    </row>
    <row r="2992" spans="1:4" hidden="1">
      <c r="A2992" s="135"/>
      <c r="B2992" s="137" t="s">
        <v>6313</v>
      </c>
      <c r="C2992" s="130" t="s">
        <v>6229</v>
      </c>
      <c r="D2992" s="130" t="s">
        <v>6314</v>
      </c>
    </row>
    <row r="2993" spans="1:4" hidden="1">
      <c r="A2993" s="135"/>
      <c r="B2993" s="137" t="s">
        <v>6315</v>
      </c>
      <c r="C2993" s="130" t="s">
        <v>6229</v>
      </c>
      <c r="D2993" s="130" t="s">
        <v>6316</v>
      </c>
    </row>
    <row r="2994" spans="1:4" hidden="1">
      <c r="A2994" s="135"/>
      <c r="B2994" s="137" t="s">
        <v>6317</v>
      </c>
      <c r="C2994" s="130" t="s">
        <v>6229</v>
      </c>
      <c r="D2994" s="130" t="s">
        <v>6318</v>
      </c>
    </row>
    <row r="2995" spans="1:4" hidden="1">
      <c r="A2995" s="135"/>
      <c r="B2995" s="137" t="s">
        <v>6319</v>
      </c>
      <c r="C2995" s="130" t="s">
        <v>6229</v>
      </c>
      <c r="D2995" s="130" t="s">
        <v>6320</v>
      </c>
    </row>
    <row r="2996" spans="1:4" hidden="1">
      <c r="A2996" s="135"/>
      <c r="B2996" s="137" t="s">
        <v>6321</v>
      </c>
      <c r="C2996" s="130" t="s">
        <v>6229</v>
      </c>
      <c r="D2996" s="130" t="s">
        <v>6322</v>
      </c>
    </row>
    <row r="2997" spans="1:4" hidden="1">
      <c r="A2997" s="135"/>
      <c r="B2997" s="137" t="s">
        <v>6323</v>
      </c>
      <c r="C2997" s="130" t="s">
        <v>6229</v>
      </c>
      <c r="D2997" s="130" t="s">
        <v>5218</v>
      </c>
    </row>
    <row r="2998" spans="1:4" hidden="1">
      <c r="A2998" s="135"/>
      <c r="B2998" s="137" t="s">
        <v>6324</v>
      </c>
      <c r="C2998" s="130" t="s">
        <v>6229</v>
      </c>
      <c r="D2998" s="130" t="s">
        <v>6325</v>
      </c>
    </row>
    <row r="2999" spans="1:4" hidden="1">
      <c r="A2999" s="135"/>
      <c r="B2999" s="137" t="s">
        <v>6326</v>
      </c>
      <c r="C2999" s="130" t="s">
        <v>6229</v>
      </c>
      <c r="D2999" s="130" t="s">
        <v>6327</v>
      </c>
    </row>
    <row r="3000" spans="1:4" hidden="1">
      <c r="A3000" s="135"/>
      <c r="B3000" s="137" t="s">
        <v>6328</v>
      </c>
      <c r="C3000" s="130" t="s">
        <v>6229</v>
      </c>
      <c r="D3000" s="130" t="s">
        <v>6329</v>
      </c>
    </row>
    <row r="3001" spans="1:4" hidden="1">
      <c r="A3001" s="135"/>
      <c r="B3001" s="137" t="s">
        <v>6330</v>
      </c>
      <c r="C3001" s="130" t="s">
        <v>6229</v>
      </c>
      <c r="D3001" s="130" t="s">
        <v>1310</v>
      </c>
    </row>
    <row r="3002" spans="1:4" hidden="1">
      <c r="A3002" s="135"/>
      <c r="B3002" s="137" t="s">
        <v>6331</v>
      </c>
      <c r="C3002" s="130" t="s">
        <v>6229</v>
      </c>
      <c r="D3002" s="130" t="s">
        <v>6332</v>
      </c>
    </row>
    <row r="3003" spans="1:4" hidden="1">
      <c r="A3003" s="135"/>
      <c r="B3003" s="137" t="s">
        <v>6333</v>
      </c>
      <c r="C3003" s="130" t="s">
        <v>6229</v>
      </c>
      <c r="D3003" s="130" t="s">
        <v>6334</v>
      </c>
    </row>
    <row r="3004" spans="1:4" hidden="1">
      <c r="A3004" s="135"/>
      <c r="B3004" s="137" t="s">
        <v>6335</v>
      </c>
      <c r="C3004" s="130" t="s">
        <v>6229</v>
      </c>
      <c r="D3004" s="130" t="s">
        <v>6336</v>
      </c>
    </row>
    <row r="3005" spans="1:4" hidden="1">
      <c r="A3005" s="135"/>
      <c r="B3005" s="137" t="s">
        <v>6337</v>
      </c>
      <c r="C3005" s="130" t="s">
        <v>6229</v>
      </c>
      <c r="D3005" s="130" t="s">
        <v>6338</v>
      </c>
    </row>
    <row r="3006" spans="1:4" hidden="1">
      <c r="A3006" s="135"/>
      <c r="B3006" s="137" t="s">
        <v>6339</v>
      </c>
      <c r="C3006" s="130" t="s">
        <v>6229</v>
      </c>
      <c r="D3006" s="130" t="s">
        <v>6340</v>
      </c>
    </row>
    <row r="3007" spans="1:4" hidden="1">
      <c r="A3007" s="135"/>
      <c r="B3007" s="137" t="s">
        <v>6341</v>
      </c>
      <c r="C3007" s="130" t="s">
        <v>6229</v>
      </c>
      <c r="D3007" s="130" t="s">
        <v>6342</v>
      </c>
    </row>
    <row r="3008" spans="1:4" hidden="1">
      <c r="A3008" s="135"/>
      <c r="B3008" s="137" t="s">
        <v>6343</v>
      </c>
      <c r="C3008" s="130" t="s">
        <v>6229</v>
      </c>
      <c r="D3008" s="130" t="s">
        <v>6344</v>
      </c>
    </row>
    <row r="3009" spans="1:4" hidden="1">
      <c r="A3009" s="135"/>
      <c r="B3009" s="137" t="s">
        <v>6345</v>
      </c>
      <c r="C3009" s="130" t="s">
        <v>6229</v>
      </c>
      <c r="D3009" s="130" t="s">
        <v>6346</v>
      </c>
    </row>
    <row r="3010" spans="1:4" hidden="1">
      <c r="A3010" s="135"/>
      <c r="B3010" s="137" t="s">
        <v>6347</v>
      </c>
      <c r="C3010" s="130" t="s">
        <v>6229</v>
      </c>
      <c r="D3010" s="130" t="s">
        <v>6348</v>
      </c>
    </row>
    <row r="3011" spans="1:4" hidden="1">
      <c r="A3011" s="135"/>
      <c r="B3011" s="137" t="s">
        <v>6349</v>
      </c>
      <c r="C3011" s="130" t="s">
        <v>6229</v>
      </c>
      <c r="D3011" s="130" t="s">
        <v>6350</v>
      </c>
    </row>
    <row r="3012" spans="1:4" hidden="1">
      <c r="A3012" s="135"/>
      <c r="B3012" s="137" t="s">
        <v>6351</v>
      </c>
      <c r="C3012" s="130" t="s">
        <v>6229</v>
      </c>
      <c r="D3012" s="130" t="s">
        <v>6352</v>
      </c>
    </row>
    <row r="3013" spans="1:4" hidden="1">
      <c r="A3013" s="135"/>
      <c r="B3013" s="137" t="s">
        <v>6353</v>
      </c>
      <c r="C3013" s="130" t="s">
        <v>6229</v>
      </c>
      <c r="D3013" s="130" t="s">
        <v>6354</v>
      </c>
    </row>
    <row r="3014" spans="1:4" hidden="1">
      <c r="A3014" s="135"/>
      <c r="B3014" s="137" t="s">
        <v>6355</v>
      </c>
      <c r="C3014" s="130" t="s">
        <v>6229</v>
      </c>
      <c r="D3014" s="130" t="s">
        <v>6356</v>
      </c>
    </row>
    <row r="3015" spans="1:4" hidden="1">
      <c r="A3015" s="135"/>
      <c r="B3015" s="137" t="s">
        <v>6357</v>
      </c>
      <c r="C3015" s="130" t="s">
        <v>6229</v>
      </c>
      <c r="D3015" s="130" t="s">
        <v>6358</v>
      </c>
    </row>
    <row r="3016" spans="1:4" hidden="1">
      <c r="A3016" s="135"/>
      <c r="B3016" s="137" t="s">
        <v>6359</v>
      </c>
      <c r="C3016" s="130" t="s">
        <v>6229</v>
      </c>
      <c r="D3016" s="130" t="s">
        <v>6360</v>
      </c>
    </row>
    <row r="3017" spans="1:4" hidden="1">
      <c r="A3017" s="135"/>
      <c r="B3017" s="137" t="s">
        <v>6361</v>
      </c>
      <c r="C3017" s="130" t="s">
        <v>6229</v>
      </c>
      <c r="D3017" s="130" t="s">
        <v>6362</v>
      </c>
    </row>
    <row r="3018" spans="1:4" hidden="1">
      <c r="A3018" s="135"/>
      <c r="B3018" s="137" t="s">
        <v>6363</v>
      </c>
      <c r="C3018" s="130" t="s">
        <v>6229</v>
      </c>
      <c r="D3018" s="130" t="s">
        <v>6364</v>
      </c>
    </row>
    <row r="3019" spans="1:4" hidden="1">
      <c r="A3019" s="135"/>
      <c r="B3019" s="137" t="s">
        <v>6365</v>
      </c>
      <c r="C3019" s="130" t="s">
        <v>6229</v>
      </c>
      <c r="D3019" s="130" t="s">
        <v>6366</v>
      </c>
    </row>
    <row r="3020" spans="1:4" hidden="1">
      <c r="A3020" s="135"/>
      <c r="B3020" s="137" t="s">
        <v>6367</v>
      </c>
      <c r="C3020" s="130" t="s">
        <v>6229</v>
      </c>
      <c r="D3020" s="130" t="s">
        <v>6368</v>
      </c>
    </row>
    <row r="3021" spans="1:4" hidden="1">
      <c r="A3021" s="135"/>
      <c r="B3021" s="137" t="s">
        <v>6369</v>
      </c>
      <c r="C3021" s="130" t="s">
        <v>6229</v>
      </c>
      <c r="D3021" s="130" t="s">
        <v>6370</v>
      </c>
    </row>
    <row r="3022" spans="1:4" hidden="1">
      <c r="A3022" s="135"/>
      <c r="B3022" s="137" t="s">
        <v>6371</v>
      </c>
      <c r="C3022" s="130" t="s">
        <v>6229</v>
      </c>
      <c r="D3022" s="130" t="s">
        <v>6372</v>
      </c>
    </row>
    <row r="3023" spans="1:4" hidden="1">
      <c r="A3023" s="135"/>
      <c r="B3023" s="137" t="s">
        <v>6373</v>
      </c>
      <c r="C3023" s="130" t="s">
        <v>6229</v>
      </c>
      <c r="D3023" s="130" t="s">
        <v>6374</v>
      </c>
    </row>
    <row r="3024" spans="1:4" hidden="1">
      <c r="A3024" s="135"/>
      <c r="B3024" s="137" t="s">
        <v>6375</v>
      </c>
      <c r="C3024" s="130" t="s">
        <v>6229</v>
      </c>
      <c r="D3024" s="130" t="s">
        <v>6376</v>
      </c>
    </row>
    <row r="3025" spans="1:4" hidden="1">
      <c r="A3025" s="135"/>
      <c r="B3025" s="137" t="s">
        <v>6377</v>
      </c>
      <c r="C3025" s="130" t="s">
        <v>6229</v>
      </c>
      <c r="D3025" s="130" t="s">
        <v>6378</v>
      </c>
    </row>
    <row r="3026" spans="1:4" hidden="1">
      <c r="A3026" s="135"/>
      <c r="B3026" s="137" t="s">
        <v>6379</v>
      </c>
      <c r="C3026" s="130" t="s">
        <v>6229</v>
      </c>
      <c r="D3026" s="130" t="s">
        <v>6380</v>
      </c>
    </row>
    <row r="3027" spans="1:4" hidden="1">
      <c r="A3027" s="135"/>
      <c r="B3027" s="137" t="s">
        <v>6381</v>
      </c>
      <c r="C3027" s="130" t="s">
        <v>6229</v>
      </c>
      <c r="D3027" s="130" t="s">
        <v>6382</v>
      </c>
    </row>
    <row r="3028" spans="1:4" hidden="1">
      <c r="A3028" s="135"/>
      <c r="B3028" s="137" t="s">
        <v>6383</v>
      </c>
      <c r="C3028" s="130" t="s">
        <v>6229</v>
      </c>
      <c r="D3028" s="130" t="s">
        <v>6384</v>
      </c>
    </row>
    <row r="3029" spans="1:4" hidden="1">
      <c r="A3029" s="135"/>
      <c r="B3029" s="137" t="s">
        <v>6385</v>
      </c>
      <c r="C3029" s="130" t="s">
        <v>6229</v>
      </c>
      <c r="D3029" s="130" t="s">
        <v>6386</v>
      </c>
    </row>
    <row r="3030" spans="1:4" hidden="1">
      <c r="A3030" s="135"/>
      <c r="B3030" s="137" t="s">
        <v>6387</v>
      </c>
      <c r="C3030" s="130" t="s">
        <v>6229</v>
      </c>
      <c r="D3030" s="130" t="s">
        <v>6388</v>
      </c>
    </row>
    <row r="3031" spans="1:4" hidden="1">
      <c r="A3031" s="135"/>
      <c r="B3031" s="137" t="s">
        <v>6389</v>
      </c>
      <c r="C3031" s="130" t="s">
        <v>6229</v>
      </c>
      <c r="D3031" s="130" t="s">
        <v>6390</v>
      </c>
    </row>
    <row r="3032" spans="1:4" hidden="1">
      <c r="A3032" s="135"/>
      <c r="B3032" s="137" t="s">
        <v>6391</v>
      </c>
      <c r="C3032" s="130" t="s">
        <v>6229</v>
      </c>
      <c r="D3032" s="130" t="s">
        <v>6392</v>
      </c>
    </row>
    <row r="3033" spans="1:4" hidden="1">
      <c r="A3033" s="135"/>
      <c r="B3033" s="137" t="s">
        <v>6393</v>
      </c>
      <c r="C3033" s="130" t="s">
        <v>6229</v>
      </c>
      <c r="D3033" s="130" t="s">
        <v>6394</v>
      </c>
    </row>
    <row r="3034" spans="1:4" hidden="1">
      <c r="A3034" s="135"/>
      <c r="B3034" s="137" t="s">
        <v>6395</v>
      </c>
      <c r="C3034" s="130" t="s">
        <v>6229</v>
      </c>
      <c r="D3034" s="130" t="s">
        <v>6396</v>
      </c>
    </row>
    <row r="3035" spans="1:4" hidden="1">
      <c r="A3035" s="135"/>
      <c r="B3035" s="137" t="s">
        <v>6397</v>
      </c>
      <c r="C3035" s="130" t="s">
        <v>6229</v>
      </c>
      <c r="D3035" s="130" t="s">
        <v>6398</v>
      </c>
    </row>
    <row r="3036" spans="1:4" hidden="1">
      <c r="A3036" s="135"/>
      <c r="B3036" s="137" t="s">
        <v>6399</v>
      </c>
      <c r="C3036" s="130" t="s">
        <v>6229</v>
      </c>
      <c r="D3036" s="130" t="s">
        <v>6400</v>
      </c>
    </row>
    <row r="3037" spans="1:4" hidden="1">
      <c r="A3037" s="135"/>
      <c r="B3037" s="137" t="s">
        <v>6401</v>
      </c>
      <c r="C3037" s="130" t="s">
        <v>6229</v>
      </c>
      <c r="D3037" s="130" t="s">
        <v>6402</v>
      </c>
    </row>
    <row r="3038" spans="1:4" hidden="1">
      <c r="A3038" s="135"/>
      <c r="B3038" s="137" t="s">
        <v>6403</v>
      </c>
      <c r="C3038" s="130" t="s">
        <v>6229</v>
      </c>
      <c r="D3038" s="130" t="s">
        <v>6404</v>
      </c>
    </row>
    <row r="3039" spans="1:4" hidden="1">
      <c r="A3039" s="135"/>
      <c r="B3039" s="137" t="s">
        <v>6405</v>
      </c>
      <c r="C3039" s="130" t="s">
        <v>6229</v>
      </c>
      <c r="D3039" s="130" t="s">
        <v>6406</v>
      </c>
    </row>
    <row r="3040" spans="1:4" hidden="1">
      <c r="A3040" s="135"/>
      <c r="B3040" s="137" t="s">
        <v>6407</v>
      </c>
      <c r="C3040" s="130" t="s">
        <v>6229</v>
      </c>
      <c r="D3040" s="130" t="s">
        <v>6408</v>
      </c>
    </row>
    <row r="3041" spans="1:4" hidden="1">
      <c r="A3041" s="135"/>
      <c r="B3041" s="137" t="s">
        <v>6409</v>
      </c>
      <c r="C3041" s="130" t="s">
        <v>6229</v>
      </c>
      <c r="D3041" s="130" t="s">
        <v>6410</v>
      </c>
    </row>
    <row r="3042" spans="1:4" hidden="1">
      <c r="A3042" s="135"/>
      <c r="B3042" s="137" t="s">
        <v>6411</v>
      </c>
      <c r="C3042" s="130" t="s">
        <v>6229</v>
      </c>
      <c r="D3042" s="130" t="s">
        <v>6412</v>
      </c>
    </row>
    <row r="3043" spans="1:4" hidden="1">
      <c r="A3043" s="135"/>
      <c r="B3043" s="137" t="s">
        <v>6413</v>
      </c>
      <c r="C3043" s="130" t="s">
        <v>6229</v>
      </c>
      <c r="D3043" s="130" t="s">
        <v>6414</v>
      </c>
    </row>
    <row r="3044" spans="1:4" hidden="1">
      <c r="A3044" s="135"/>
      <c r="B3044" s="137" t="s">
        <v>6415</v>
      </c>
      <c r="C3044" s="130" t="s">
        <v>6229</v>
      </c>
      <c r="D3044" s="130" t="s">
        <v>6416</v>
      </c>
    </row>
    <row r="3045" spans="1:4" hidden="1">
      <c r="A3045" s="135"/>
      <c r="B3045" s="137" t="s">
        <v>6417</v>
      </c>
      <c r="C3045" s="130" t="s">
        <v>6229</v>
      </c>
      <c r="D3045" s="130" t="s">
        <v>6418</v>
      </c>
    </row>
    <row r="3046" spans="1:4" hidden="1">
      <c r="A3046" s="135"/>
      <c r="B3046" s="137" t="s">
        <v>6419</v>
      </c>
      <c r="C3046" s="130" t="s">
        <v>6229</v>
      </c>
      <c r="D3046" s="130" t="s">
        <v>6420</v>
      </c>
    </row>
    <row r="3047" spans="1:4" hidden="1">
      <c r="A3047" s="135"/>
      <c r="B3047" s="137" t="s">
        <v>6421</v>
      </c>
      <c r="C3047" s="130" t="s">
        <v>6229</v>
      </c>
      <c r="D3047" s="130" t="s">
        <v>6422</v>
      </c>
    </row>
    <row r="3048" spans="1:4" hidden="1">
      <c r="A3048" s="135"/>
      <c r="B3048" s="137" t="s">
        <v>6423</v>
      </c>
      <c r="C3048" s="130" t="s">
        <v>6229</v>
      </c>
      <c r="D3048" s="130" t="s">
        <v>6424</v>
      </c>
    </row>
    <row r="3049" spans="1:4" hidden="1">
      <c r="A3049" s="135"/>
      <c r="B3049" s="137" t="s">
        <v>6425</v>
      </c>
      <c r="C3049" s="130" t="s">
        <v>6229</v>
      </c>
      <c r="D3049" s="130" t="s">
        <v>6426</v>
      </c>
    </row>
    <row r="3050" spans="1:4" hidden="1">
      <c r="A3050" s="135"/>
      <c r="B3050" s="137" t="s">
        <v>6427</v>
      </c>
      <c r="C3050" s="130" t="s">
        <v>6229</v>
      </c>
      <c r="D3050" s="130" t="s">
        <v>6428</v>
      </c>
    </row>
    <row r="3051" spans="1:4" hidden="1">
      <c r="A3051" s="135"/>
      <c r="B3051" s="137" t="s">
        <v>6429</v>
      </c>
      <c r="C3051" s="130" t="s">
        <v>6229</v>
      </c>
      <c r="D3051" s="130" t="s">
        <v>6430</v>
      </c>
    </row>
    <row r="3052" spans="1:4" hidden="1">
      <c r="A3052" s="135"/>
      <c r="B3052" s="137" t="s">
        <v>6431</v>
      </c>
      <c r="C3052" s="130" t="s">
        <v>6229</v>
      </c>
      <c r="D3052" s="130" t="s">
        <v>6432</v>
      </c>
    </row>
    <row r="3053" spans="1:4" hidden="1">
      <c r="A3053" s="135"/>
      <c r="B3053" s="137" t="s">
        <v>6433</v>
      </c>
      <c r="C3053" s="130" t="s">
        <v>6229</v>
      </c>
      <c r="D3053" s="130" t="s">
        <v>6434</v>
      </c>
    </row>
    <row r="3054" spans="1:4" hidden="1">
      <c r="A3054" s="135"/>
      <c r="B3054" s="137" t="s">
        <v>6435</v>
      </c>
      <c r="C3054" s="130" t="s">
        <v>6229</v>
      </c>
      <c r="D3054" s="130" t="s">
        <v>6436</v>
      </c>
    </row>
    <row r="3055" spans="1:4" hidden="1">
      <c r="A3055" s="135"/>
      <c r="B3055" s="137" t="s">
        <v>6437</v>
      </c>
      <c r="C3055" s="130" t="s">
        <v>6229</v>
      </c>
      <c r="D3055" s="130" t="s">
        <v>6438</v>
      </c>
    </row>
    <row r="3056" spans="1:4" hidden="1">
      <c r="A3056" s="135"/>
      <c r="B3056" s="137" t="s">
        <v>6439</v>
      </c>
      <c r="C3056" s="130" t="s">
        <v>6229</v>
      </c>
      <c r="D3056" s="130" t="s">
        <v>6440</v>
      </c>
    </row>
    <row r="3057" spans="1:4" hidden="1">
      <c r="A3057" s="135"/>
      <c r="B3057" s="137" t="s">
        <v>6441</v>
      </c>
      <c r="C3057" s="130" t="s">
        <v>6229</v>
      </c>
      <c r="D3057" s="130" t="s">
        <v>6442</v>
      </c>
    </row>
    <row r="3058" spans="1:4" hidden="1">
      <c r="A3058" s="135"/>
      <c r="B3058" s="137" t="s">
        <v>6443</v>
      </c>
      <c r="C3058" s="130" t="s">
        <v>6229</v>
      </c>
      <c r="D3058" s="130" t="s">
        <v>6444</v>
      </c>
    </row>
    <row r="3059" spans="1:4" hidden="1">
      <c r="A3059" s="135"/>
      <c r="B3059" s="137" t="s">
        <v>6445</v>
      </c>
      <c r="C3059" s="130" t="s">
        <v>6229</v>
      </c>
      <c r="D3059" s="130" t="s">
        <v>6446</v>
      </c>
    </row>
    <row r="3060" spans="1:4" hidden="1">
      <c r="A3060" s="135"/>
      <c r="B3060" s="137" t="s">
        <v>6447</v>
      </c>
      <c r="C3060" s="130" t="s">
        <v>6229</v>
      </c>
      <c r="D3060" s="130" t="s">
        <v>6448</v>
      </c>
    </row>
    <row r="3061" spans="1:4" hidden="1">
      <c r="A3061" s="135"/>
      <c r="B3061" s="137" t="s">
        <v>6449</v>
      </c>
      <c r="C3061" s="130" t="s">
        <v>6229</v>
      </c>
      <c r="D3061" s="130" t="s">
        <v>6450</v>
      </c>
    </row>
    <row r="3062" spans="1:4" hidden="1">
      <c r="A3062" s="135"/>
      <c r="B3062" s="137" t="s">
        <v>6451</v>
      </c>
      <c r="C3062" s="130" t="s">
        <v>6229</v>
      </c>
      <c r="D3062" s="130" t="s">
        <v>6452</v>
      </c>
    </row>
    <row r="3063" spans="1:4" hidden="1">
      <c r="A3063" s="135"/>
      <c r="B3063" s="137" t="s">
        <v>6453</v>
      </c>
      <c r="C3063" s="130" t="s">
        <v>6229</v>
      </c>
      <c r="D3063" s="130" t="s">
        <v>6454</v>
      </c>
    </row>
    <row r="3064" spans="1:4" hidden="1">
      <c r="A3064" s="135"/>
      <c r="B3064" s="137" t="s">
        <v>6455</v>
      </c>
      <c r="C3064" s="130" t="s">
        <v>6229</v>
      </c>
      <c r="D3064" s="130" t="s">
        <v>6456</v>
      </c>
    </row>
    <row r="3065" spans="1:4" hidden="1">
      <c r="A3065" s="135"/>
      <c r="B3065" s="137" t="s">
        <v>6457</v>
      </c>
      <c r="C3065" s="130" t="s">
        <v>6229</v>
      </c>
      <c r="D3065" s="130" t="s">
        <v>6458</v>
      </c>
    </row>
    <row r="3066" spans="1:4" hidden="1">
      <c r="A3066" s="135"/>
      <c r="B3066" s="137" t="s">
        <v>6459</v>
      </c>
      <c r="C3066" s="130" t="s">
        <v>6229</v>
      </c>
      <c r="D3066" s="130" t="s">
        <v>6460</v>
      </c>
    </row>
    <row r="3067" spans="1:4" hidden="1">
      <c r="A3067" s="135"/>
      <c r="B3067" s="137" t="s">
        <v>6461</v>
      </c>
      <c r="C3067" s="130" t="s">
        <v>6229</v>
      </c>
      <c r="D3067" s="130" t="s">
        <v>6462</v>
      </c>
    </row>
    <row r="3068" spans="1:4" hidden="1">
      <c r="A3068" s="135"/>
      <c r="B3068" s="137" t="s">
        <v>6463</v>
      </c>
      <c r="C3068" s="130" t="s">
        <v>6229</v>
      </c>
      <c r="D3068" s="130" t="s">
        <v>6464</v>
      </c>
    </row>
    <row r="3069" spans="1:4" hidden="1">
      <c r="A3069" s="135"/>
      <c r="B3069" s="137" t="s">
        <v>6465</v>
      </c>
      <c r="C3069" s="130" t="s">
        <v>6229</v>
      </c>
      <c r="D3069" s="130" t="s">
        <v>6466</v>
      </c>
    </row>
    <row r="3070" spans="1:4" hidden="1">
      <c r="A3070" s="135"/>
      <c r="B3070" s="137" t="s">
        <v>6467</v>
      </c>
      <c r="C3070" s="130" t="s">
        <v>6229</v>
      </c>
      <c r="D3070" s="130" t="s">
        <v>6468</v>
      </c>
    </row>
    <row r="3071" spans="1:4" hidden="1">
      <c r="A3071" s="135"/>
      <c r="B3071" s="137" t="s">
        <v>6469</v>
      </c>
      <c r="C3071" s="130" t="s">
        <v>6229</v>
      </c>
      <c r="D3071" s="130" t="s">
        <v>6470</v>
      </c>
    </row>
    <row r="3072" spans="1:4" hidden="1">
      <c r="A3072" s="135"/>
      <c r="B3072" s="137" t="s">
        <v>6471</v>
      </c>
      <c r="C3072" s="130" t="s">
        <v>6229</v>
      </c>
      <c r="D3072" s="130" t="s">
        <v>6472</v>
      </c>
    </row>
    <row r="3073" spans="1:4" hidden="1">
      <c r="A3073" s="135"/>
      <c r="B3073" s="137" t="s">
        <v>6473</v>
      </c>
      <c r="C3073" s="130" t="s">
        <v>6229</v>
      </c>
      <c r="D3073" s="130" t="s">
        <v>6474</v>
      </c>
    </row>
    <row r="3074" spans="1:4" hidden="1">
      <c r="A3074" s="135"/>
      <c r="B3074" s="137" t="s">
        <v>6475</v>
      </c>
      <c r="C3074" s="130" t="s">
        <v>6229</v>
      </c>
      <c r="D3074" s="130" t="s">
        <v>6476</v>
      </c>
    </row>
    <row r="3075" spans="1:4" hidden="1">
      <c r="A3075" s="135"/>
      <c r="B3075" s="137" t="s">
        <v>6477</v>
      </c>
      <c r="C3075" s="130" t="s">
        <v>6229</v>
      </c>
      <c r="D3075" s="130" t="s">
        <v>6478</v>
      </c>
    </row>
    <row r="3076" spans="1:4" hidden="1">
      <c r="A3076" s="135"/>
      <c r="B3076" s="137" t="s">
        <v>6479</v>
      </c>
      <c r="C3076" s="130" t="s">
        <v>6229</v>
      </c>
      <c r="D3076" s="130" t="s">
        <v>6480</v>
      </c>
    </row>
    <row r="3077" spans="1:4" hidden="1">
      <c r="A3077" s="135"/>
      <c r="B3077" s="137" t="s">
        <v>6481</v>
      </c>
      <c r="C3077" s="130" t="s">
        <v>6229</v>
      </c>
      <c r="D3077" s="130" t="s">
        <v>6482</v>
      </c>
    </row>
    <row r="3078" spans="1:4" hidden="1">
      <c r="A3078" s="135"/>
      <c r="B3078" s="137" t="s">
        <v>6483</v>
      </c>
      <c r="C3078" s="130" t="s">
        <v>6229</v>
      </c>
      <c r="D3078" s="130" t="s">
        <v>6484</v>
      </c>
    </row>
    <row r="3079" spans="1:4" hidden="1">
      <c r="A3079" s="135"/>
      <c r="B3079" s="137" t="s">
        <v>6485</v>
      </c>
      <c r="C3079" s="130" t="s">
        <v>6229</v>
      </c>
      <c r="D3079" s="130" t="s">
        <v>6486</v>
      </c>
    </row>
    <row r="3080" spans="1:4" hidden="1">
      <c r="A3080" s="135"/>
      <c r="B3080" s="137" t="s">
        <v>6487</v>
      </c>
      <c r="C3080" s="130" t="s">
        <v>6229</v>
      </c>
      <c r="D3080" s="130" t="s">
        <v>6488</v>
      </c>
    </row>
    <row r="3081" spans="1:4" hidden="1">
      <c r="A3081" s="135"/>
      <c r="B3081" s="137" t="s">
        <v>6489</v>
      </c>
      <c r="C3081" s="130" t="s">
        <v>6229</v>
      </c>
      <c r="D3081" s="130" t="s">
        <v>6490</v>
      </c>
    </row>
    <row r="3082" spans="1:4" hidden="1">
      <c r="A3082" s="135"/>
      <c r="B3082" s="137" t="s">
        <v>6491</v>
      </c>
      <c r="C3082" s="130" t="s">
        <v>6229</v>
      </c>
      <c r="D3082" s="130" t="s">
        <v>6492</v>
      </c>
    </row>
    <row r="3083" spans="1:4" hidden="1">
      <c r="A3083" s="135"/>
      <c r="B3083" s="137" t="s">
        <v>6493</v>
      </c>
      <c r="C3083" s="130" t="s">
        <v>6229</v>
      </c>
      <c r="D3083" s="130" t="s">
        <v>6494</v>
      </c>
    </row>
    <row r="3084" spans="1:4" hidden="1">
      <c r="A3084" s="135"/>
      <c r="B3084" s="137" t="s">
        <v>6495</v>
      </c>
      <c r="C3084" s="130" t="s">
        <v>6229</v>
      </c>
      <c r="D3084" s="130" t="s">
        <v>6496</v>
      </c>
    </row>
    <row r="3085" spans="1:4" hidden="1">
      <c r="A3085" s="135"/>
      <c r="B3085" s="137" t="s">
        <v>6497</v>
      </c>
      <c r="C3085" s="130" t="s">
        <v>6229</v>
      </c>
      <c r="D3085" s="130" t="s">
        <v>6498</v>
      </c>
    </row>
    <row r="3086" spans="1:4" hidden="1">
      <c r="A3086" s="135"/>
      <c r="B3086" s="137" t="s">
        <v>6499</v>
      </c>
      <c r="C3086" s="130" t="s">
        <v>6229</v>
      </c>
      <c r="D3086" s="130" t="s">
        <v>6500</v>
      </c>
    </row>
    <row r="3087" spans="1:4" hidden="1">
      <c r="A3087" s="135"/>
      <c r="B3087" s="137" t="s">
        <v>6501</v>
      </c>
      <c r="C3087" s="130" t="s">
        <v>6502</v>
      </c>
      <c r="D3087" s="130" t="s">
        <v>6502</v>
      </c>
    </row>
    <row r="3088" spans="1:4" hidden="1">
      <c r="A3088" s="135"/>
      <c r="B3088" s="137" t="s">
        <v>6503</v>
      </c>
      <c r="C3088" s="130" t="s">
        <v>6502</v>
      </c>
      <c r="D3088" s="130" t="s">
        <v>6504</v>
      </c>
    </row>
    <row r="3089" spans="1:4" hidden="1">
      <c r="A3089" s="135"/>
      <c r="B3089" s="137" t="s">
        <v>6505</v>
      </c>
      <c r="C3089" s="130" t="s">
        <v>6502</v>
      </c>
      <c r="D3089" s="130" t="s">
        <v>6506</v>
      </c>
    </row>
    <row r="3090" spans="1:4" hidden="1">
      <c r="A3090" s="135"/>
      <c r="B3090" s="137" t="s">
        <v>6507</v>
      </c>
      <c r="C3090" s="130" t="s">
        <v>6502</v>
      </c>
      <c r="D3090" s="130" t="s">
        <v>6508</v>
      </c>
    </row>
    <row r="3091" spans="1:4" hidden="1">
      <c r="A3091" s="135"/>
      <c r="B3091" s="137" t="s">
        <v>6509</v>
      </c>
      <c r="C3091" s="130" t="s">
        <v>6502</v>
      </c>
      <c r="D3091" s="130" t="s">
        <v>6510</v>
      </c>
    </row>
    <row r="3092" spans="1:4" hidden="1">
      <c r="A3092" s="135"/>
      <c r="B3092" s="137" t="s">
        <v>6511</v>
      </c>
      <c r="C3092" s="130" t="s">
        <v>6502</v>
      </c>
      <c r="D3092" s="130" t="s">
        <v>6512</v>
      </c>
    </row>
    <row r="3093" spans="1:4" hidden="1">
      <c r="A3093" s="135"/>
      <c r="B3093" s="137" t="s">
        <v>6513</v>
      </c>
      <c r="C3093" s="130" t="s">
        <v>6502</v>
      </c>
      <c r="D3093" s="130" t="s">
        <v>6514</v>
      </c>
    </row>
    <row r="3094" spans="1:4" hidden="1">
      <c r="A3094" s="135"/>
      <c r="B3094" s="137" t="s">
        <v>6515</v>
      </c>
      <c r="C3094" s="130" t="s">
        <v>6502</v>
      </c>
      <c r="D3094" s="130" t="s">
        <v>6516</v>
      </c>
    </row>
    <row r="3095" spans="1:4" hidden="1">
      <c r="A3095" s="135"/>
      <c r="B3095" s="137" t="s">
        <v>6517</v>
      </c>
      <c r="C3095" s="130" t="s">
        <v>6502</v>
      </c>
      <c r="D3095" s="130" t="s">
        <v>6518</v>
      </c>
    </row>
    <row r="3096" spans="1:4" hidden="1">
      <c r="A3096" s="135"/>
      <c r="B3096" s="137" t="s">
        <v>6519</v>
      </c>
      <c r="C3096" s="130" t="s">
        <v>6502</v>
      </c>
      <c r="D3096" s="130" t="s">
        <v>6520</v>
      </c>
    </row>
    <row r="3097" spans="1:4" hidden="1">
      <c r="A3097" s="135"/>
      <c r="B3097" s="137" t="s">
        <v>6521</v>
      </c>
      <c r="C3097" s="130" t="s">
        <v>6502</v>
      </c>
      <c r="D3097" s="130" t="s">
        <v>6522</v>
      </c>
    </row>
    <row r="3098" spans="1:4" hidden="1">
      <c r="A3098" s="135"/>
      <c r="B3098" s="137" t="s">
        <v>6523</v>
      </c>
      <c r="C3098" s="130" t="s">
        <v>6502</v>
      </c>
      <c r="D3098" s="130" t="s">
        <v>6524</v>
      </c>
    </row>
    <row r="3099" spans="1:4" hidden="1">
      <c r="A3099" s="135"/>
      <c r="B3099" s="137" t="s">
        <v>6525</v>
      </c>
      <c r="C3099" s="130" t="s">
        <v>6502</v>
      </c>
      <c r="D3099" s="130" t="s">
        <v>6526</v>
      </c>
    </row>
    <row r="3100" spans="1:4" hidden="1">
      <c r="A3100" s="135"/>
      <c r="B3100" s="137" t="s">
        <v>6527</v>
      </c>
      <c r="C3100" s="130" t="s">
        <v>6502</v>
      </c>
      <c r="D3100" s="130" t="s">
        <v>6528</v>
      </c>
    </row>
    <row r="3101" spans="1:4" hidden="1">
      <c r="A3101" s="135"/>
      <c r="B3101" s="137" t="s">
        <v>6529</v>
      </c>
      <c r="C3101" s="130" t="s">
        <v>6502</v>
      </c>
      <c r="D3101" s="130" t="s">
        <v>6530</v>
      </c>
    </row>
    <row r="3102" spans="1:4" hidden="1">
      <c r="A3102" s="135"/>
      <c r="B3102" s="137" t="s">
        <v>6531</v>
      </c>
      <c r="C3102" s="130" t="s">
        <v>6502</v>
      </c>
      <c r="D3102" s="130" t="s">
        <v>6532</v>
      </c>
    </row>
    <row r="3103" spans="1:4" hidden="1">
      <c r="A3103" s="135"/>
      <c r="B3103" s="137" t="s">
        <v>6533</v>
      </c>
      <c r="C3103" s="130" t="s">
        <v>6502</v>
      </c>
      <c r="D3103" s="130" t="s">
        <v>6534</v>
      </c>
    </row>
    <row r="3104" spans="1:4" hidden="1">
      <c r="A3104" s="135"/>
      <c r="B3104" s="137" t="s">
        <v>6535</v>
      </c>
      <c r="C3104" s="130" t="s">
        <v>6502</v>
      </c>
      <c r="D3104" s="130" t="s">
        <v>6536</v>
      </c>
    </row>
    <row r="3105" spans="1:4" hidden="1">
      <c r="A3105" s="135"/>
      <c r="B3105" s="137" t="s">
        <v>6537</v>
      </c>
      <c r="C3105" s="130" t="s">
        <v>6502</v>
      </c>
      <c r="D3105" s="130" t="s">
        <v>6538</v>
      </c>
    </row>
    <row r="3106" spans="1:4" hidden="1">
      <c r="A3106" s="135"/>
      <c r="B3106" s="137" t="s">
        <v>6539</v>
      </c>
      <c r="C3106" s="130" t="s">
        <v>6502</v>
      </c>
      <c r="D3106" s="130" t="s">
        <v>6540</v>
      </c>
    </row>
    <row r="3107" spans="1:4" hidden="1">
      <c r="A3107" s="135"/>
      <c r="B3107" s="137" t="s">
        <v>6541</v>
      </c>
      <c r="C3107" s="130" t="s">
        <v>6502</v>
      </c>
      <c r="D3107" s="130" t="s">
        <v>6542</v>
      </c>
    </row>
    <row r="3108" spans="1:4" hidden="1">
      <c r="A3108" s="135"/>
      <c r="B3108" s="137" t="s">
        <v>6543</v>
      </c>
      <c r="C3108" s="130" t="s">
        <v>6502</v>
      </c>
      <c r="D3108" s="130" t="s">
        <v>6544</v>
      </c>
    </row>
    <row r="3109" spans="1:4" hidden="1">
      <c r="A3109" s="135"/>
      <c r="B3109" s="137" t="s">
        <v>6545</v>
      </c>
      <c r="C3109" s="130" t="s">
        <v>6502</v>
      </c>
      <c r="D3109" s="130" t="s">
        <v>6546</v>
      </c>
    </row>
    <row r="3110" spans="1:4" hidden="1">
      <c r="A3110" s="135"/>
      <c r="B3110" s="137" t="s">
        <v>6547</v>
      </c>
      <c r="C3110" s="130" t="s">
        <v>6502</v>
      </c>
      <c r="D3110" s="130" t="s">
        <v>6548</v>
      </c>
    </row>
    <row r="3111" spans="1:4" hidden="1">
      <c r="A3111" s="135"/>
      <c r="B3111" s="137" t="s">
        <v>6549</v>
      </c>
      <c r="C3111" s="130" t="s">
        <v>6502</v>
      </c>
      <c r="D3111" s="130" t="s">
        <v>6550</v>
      </c>
    </row>
    <row r="3112" spans="1:4" hidden="1">
      <c r="A3112" s="135"/>
      <c r="B3112" s="137" t="s">
        <v>6551</v>
      </c>
      <c r="C3112" s="130" t="s">
        <v>6502</v>
      </c>
      <c r="D3112" s="130" t="s">
        <v>6552</v>
      </c>
    </row>
    <row r="3113" spans="1:4" hidden="1">
      <c r="A3113" s="135"/>
      <c r="B3113" s="137" t="s">
        <v>6553</v>
      </c>
      <c r="C3113" s="130" t="s">
        <v>6502</v>
      </c>
      <c r="D3113" s="130" t="s">
        <v>6554</v>
      </c>
    </row>
    <row r="3114" spans="1:4" hidden="1">
      <c r="A3114" s="135"/>
      <c r="B3114" s="137" t="s">
        <v>6555</v>
      </c>
      <c r="C3114" s="130" t="s">
        <v>6502</v>
      </c>
      <c r="D3114" s="130" t="s">
        <v>6556</v>
      </c>
    </row>
    <row r="3115" spans="1:4" hidden="1">
      <c r="A3115" s="135"/>
      <c r="B3115" s="137" t="s">
        <v>6557</v>
      </c>
      <c r="C3115" s="130" t="s">
        <v>6502</v>
      </c>
      <c r="D3115" s="130" t="s">
        <v>6558</v>
      </c>
    </row>
    <row r="3116" spans="1:4" hidden="1">
      <c r="A3116" s="135"/>
      <c r="B3116" s="137" t="s">
        <v>6559</v>
      </c>
      <c r="C3116" s="130" t="s">
        <v>6502</v>
      </c>
      <c r="D3116" s="130" t="s">
        <v>6560</v>
      </c>
    </row>
    <row r="3117" spans="1:4" hidden="1">
      <c r="A3117" s="135"/>
      <c r="B3117" s="137" t="s">
        <v>6561</v>
      </c>
      <c r="C3117" s="130" t="s">
        <v>6502</v>
      </c>
      <c r="D3117" s="130" t="s">
        <v>6562</v>
      </c>
    </row>
    <row r="3118" spans="1:4" hidden="1">
      <c r="A3118" s="135"/>
      <c r="B3118" s="137" t="s">
        <v>6563</v>
      </c>
      <c r="C3118" s="130" t="s">
        <v>6502</v>
      </c>
      <c r="D3118" s="130" t="s">
        <v>6564</v>
      </c>
    </row>
    <row r="3119" spans="1:4" hidden="1">
      <c r="A3119" s="135"/>
      <c r="B3119" s="137" t="s">
        <v>6565</v>
      </c>
      <c r="C3119" s="130" t="s">
        <v>6502</v>
      </c>
      <c r="D3119" s="130" t="s">
        <v>6566</v>
      </c>
    </row>
    <row r="3120" spans="1:4" hidden="1">
      <c r="A3120" s="135"/>
      <c r="B3120" s="137" t="s">
        <v>6567</v>
      </c>
      <c r="C3120" s="130" t="s">
        <v>6502</v>
      </c>
      <c r="D3120" s="130" t="s">
        <v>6568</v>
      </c>
    </row>
    <row r="3121" spans="1:4" hidden="1">
      <c r="A3121" s="135"/>
      <c r="B3121" s="137" t="s">
        <v>6569</v>
      </c>
      <c r="C3121" s="130" t="s">
        <v>6502</v>
      </c>
      <c r="D3121" s="130" t="s">
        <v>6570</v>
      </c>
    </row>
    <row r="3122" spans="1:4" hidden="1">
      <c r="A3122" s="135"/>
      <c r="B3122" s="137" t="s">
        <v>6571</v>
      </c>
      <c r="C3122" s="130" t="s">
        <v>6502</v>
      </c>
      <c r="D3122" s="130" t="s">
        <v>6572</v>
      </c>
    </row>
    <row r="3123" spans="1:4" hidden="1">
      <c r="A3123" s="135"/>
      <c r="B3123" s="137" t="s">
        <v>6573</v>
      </c>
      <c r="C3123" s="130" t="s">
        <v>6502</v>
      </c>
      <c r="D3123" s="130" t="s">
        <v>6574</v>
      </c>
    </row>
    <row r="3124" spans="1:4" hidden="1">
      <c r="A3124" s="135"/>
      <c r="B3124" s="137" t="s">
        <v>6575</v>
      </c>
      <c r="C3124" s="130" t="s">
        <v>6502</v>
      </c>
      <c r="D3124" s="130" t="s">
        <v>6576</v>
      </c>
    </row>
    <row r="3125" spans="1:4" hidden="1">
      <c r="A3125" s="135"/>
      <c r="B3125" s="137" t="s">
        <v>6577</v>
      </c>
      <c r="C3125" s="130" t="s">
        <v>6502</v>
      </c>
      <c r="D3125" s="130" t="s">
        <v>6578</v>
      </c>
    </row>
    <row r="3126" spans="1:4" hidden="1">
      <c r="A3126" s="135"/>
      <c r="B3126" s="137" t="s">
        <v>6579</v>
      </c>
      <c r="C3126" s="130" t="s">
        <v>6502</v>
      </c>
      <c r="D3126" s="130" t="s">
        <v>6580</v>
      </c>
    </row>
    <row r="3127" spans="1:4" hidden="1">
      <c r="A3127" s="135"/>
      <c r="B3127" s="137" t="s">
        <v>6581</v>
      </c>
      <c r="C3127" s="130" t="s">
        <v>6502</v>
      </c>
      <c r="D3127" s="130" t="s">
        <v>6582</v>
      </c>
    </row>
    <row r="3128" spans="1:4" hidden="1">
      <c r="A3128" s="135"/>
      <c r="B3128" s="137" t="s">
        <v>6583</v>
      </c>
      <c r="C3128" s="130" t="s">
        <v>6502</v>
      </c>
      <c r="D3128" s="130" t="s">
        <v>6584</v>
      </c>
    </row>
    <row r="3129" spans="1:4" hidden="1">
      <c r="A3129" s="135"/>
      <c r="B3129" s="137" t="s">
        <v>6585</v>
      </c>
      <c r="C3129" s="130" t="s">
        <v>6502</v>
      </c>
      <c r="D3129" s="130" t="s">
        <v>6586</v>
      </c>
    </row>
    <row r="3130" spans="1:4" hidden="1">
      <c r="A3130" s="135"/>
      <c r="B3130" s="137" t="s">
        <v>6587</v>
      </c>
      <c r="C3130" s="130" t="s">
        <v>6502</v>
      </c>
      <c r="D3130" s="130" t="s">
        <v>6588</v>
      </c>
    </row>
    <row r="3131" spans="1:4" hidden="1">
      <c r="A3131" s="135"/>
      <c r="B3131" s="137" t="s">
        <v>6589</v>
      </c>
      <c r="C3131" s="130" t="s">
        <v>6502</v>
      </c>
      <c r="D3131" s="130" t="s">
        <v>6590</v>
      </c>
    </row>
    <row r="3132" spans="1:4" hidden="1">
      <c r="A3132" s="135"/>
      <c r="B3132" s="137" t="s">
        <v>6591</v>
      </c>
      <c r="C3132" s="130" t="s">
        <v>6502</v>
      </c>
      <c r="D3132" s="130" t="s">
        <v>6592</v>
      </c>
    </row>
    <row r="3133" spans="1:4" hidden="1">
      <c r="A3133" s="135"/>
      <c r="B3133" s="137" t="s">
        <v>6593</v>
      </c>
      <c r="C3133" s="130" t="s">
        <v>6594</v>
      </c>
      <c r="D3133" s="130" t="s">
        <v>6594</v>
      </c>
    </row>
    <row r="3134" spans="1:4" hidden="1">
      <c r="A3134" s="135"/>
      <c r="B3134" s="137" t="s">
        <v>6595</v>
      </c>
      <c r="C3134" s="130" t="s">
        <v>6594</v>
      </c>
      <c r="D3134" s="130" t="s">
        <v>6596</v>
      </c>
    </row>
    <row r="3135" spans="1:4" hidden="1">
      <c r="A3135" s="135"/>
      <c r="B3135" s="137" t="s">
        <v>6597</v>
      </c>
      <c r="C3135" s="130" t="s">
        <v>6594</v>
      </c>
      <c r="D3135" s="130" t="s">
        <v>6598</v>
      </c>
    </row>
    <row r="3136" spans="1:4" hidden="1">
      <c r="A3136" s="135"/>
      <c r="B3136" s="137" t="s">
        <v>6599</v>
      </c>
      <c r="C3136" s="130" t="s">
        <v>6594</v>
      </c>
      <c r="D3136" s="130" t="s">
        <v>6600</v>
      </c>
    </row>
    <row r="3137" spans="1:4" hidden="1">
      <c r="A3137" s="135"/>
      <c r="B3137" s="137" t="s">
        <v>6601</v>
      </c>
      <c r="C3137" s="130" t="s">
        <v>6594</v>
      </c>
      <c r="D3137" s="130" t="s">
        <v>6602</v>
      </c>
    </row>
    <row r="3138" spans="1:4" hidden="1">
      <c r="A3138" s="135"/>
      <c r="B3138" s="137" t="s">
        <v>6603</v>
      </c>
      <c r="C3138" s="130" t="s">
        <v>6594</v>
      </c>
      <c r="D3138" s="130" t="s">
        <v>6604</v>
      </c>
    </row>
    <row r="3139" spans="1:4" hidden="1">
      <c r="A3139" s="135"/>
      <c r="B3139" s="137" t="s">
        <v>6605</v>
      </c>
      <c r="C3139" s="130" t="s">
        <v>6594</v>
      </c>
      <c r="D3139" s="130" t="s">
        <v>6606</v>
      </c>
    </row>
    <row r="3140" spans="1:4" hidden="1">
      <c r="A3140" s="135"/>
      <c r="B3140" s="137" t="s">
        <v>6607</v>
      </c>
      <c r="C3140" s="130" t="s">
        <v>6594</v>
      </c>
      <c r="D3140" s="130" t="s">
        <v>6608</v>
      </c>
    </row>
    <row r="3141" spans="1:4" hidden="1">
      <c r="A3141" s="135"/>
      <c r="B3141" s="137" t="s">
        <v>6609</v>
      </c>
      <c r="C3141" s="130" t="s">
        <v>6594</v>
      </c>
      <c r="D3141" s="130" t="s">
        <v>6610</v>
      </c>
    </row>
    <row r="3142" spans="1:4" hidden="1">
      <c r="A3142" s="135"/>
      <c r="B3142" s="137" t="s">
        <v>6611</v>
      </c>
      <c r="C3142" s="130" t="s">
        <v>6594</v>
      </c>
      <c r="D3142" s="130" t="s">
        <v>6612</v>
      </c>
    </row>
    <row r="3143" spans="1:4" hidden="1">
      <c r="A3143" s="135"/>
      <c r="B3143" s="137" t="s">
        <v>6613</v>
      </c>
      <c r="C3143" s="130" t="s">
        <v>6594</v>
      </c>
      <c r="D3143" s="130" t="s">
        <v>6614</v>
      </c>
    </row>
    <row r="3144" spans="1:4" hidden="1">
      <c r="A3144" s="135"/>
      <c r="B3144" s="137" t="s">
        <v>6615</v>
      </c>
      <c r="C3144" s="130" t="s">
        <v>6594</v>
      </c>
      <c r="D3144" s="130" t="s">
        <v>6616</v>
      </c>
    </row>
    <row r="3145" spans="1:4" hidden="1">
      <c r="A3145" s="135"/>
      <c r="B3145" s="137" t="s">
        <v>6617</v>
      </c>
      <c r="C3145" s="130" t="s">
        <v>6594</v>
      </c>
      <c r="D3145" s="130" t="s">
        <v>6618</v>
      </c>
    </row>
    <row r="3146" spans="1:4" hidden="1">
      <c r="A3146" s="135"/>
      <c r="B3146" s="137" t="s">
        <v>6619</v>
      </c>
      <c r="C3146" s="130" t="s">
        <v>6594</v>
      </c>
      <c r="D3146" s="130" t="s">
        <v>6620</v>
      </c>
    </row>
    <row r="3147" spans="1:4" hidden="1">
      <c r="A3147" s="135"/>
      <c r="B3147" s="137" t="s">
        <v>6621</v>
      </c>
      <c r="C3147" s="130" t="s">
        <v>6594</v>
      </c>
      <c r="D3147" s="130" t="s">
        <v>6622</v>
      </c>
    </row>
    <row r="3148" spans="1:4" hidden="1">
      <c r="A3148" s="135"/>
      <c r="B3148" s="137" t="s">
        <v>6623</v>
      </c>
      <c r="C3148" s="130" t="s">
        <v>6594</v>
      </c>
      <c r="D3148" s="130" t="s">
        <v>6624</v>
      </c>
    </row>
    <row r="3149" spans="1:4" hidden="1">
      <c r="A3149" s="135"/>
      <c r="B3149" s="137" t="s">
        <v>6625</v>
      </c>
      <c r="C3149" s="130" t="s">
        <v>6594</v>
      </c>
      <c r="D3149" s="130" t="s">
        <v>6626</v>
      </c>
    </row>
    <row r="3150" spans="1:4" hidden="1">
      <c r="A3150" s="135"/>
      <c r="B3150" s="137" t="s">
        <v>6627</v>
      </c>
      <c r="C3150" s="130" t="s">
        <v>6594</v>
      </c>
      <c r="D3150" s="130" t="s">
        <v>6628</v>
      </c>
    </row>
    <row r="3151" spans="1:4" hidden="1">
      <c r="A3151" s="135"/>
      <c r="B3151" s="137" t="s">
        <v>6629</v>
      </c>
      <c r="C3151" s="130" t="s">
        <v>6594</v>
      </c>
      <c r="D3151" s="130" t="s">
        <v>6630</v>
      </c>
    </row>
    <row r="3152" spans="1:4" hidden="1">
      <c r="A3152" s="135"/>
      <c r="B3152" s="137" t="s">
        <v>6631</v>
      </c>
      <c r="C3152" s="130" t="s">
        <v>6594</v>
      </c>
      <c r="D3152" s="130" t="s">
        <v>6632</v>
      </c>
    </row>
    <row r="3153" spans="1:4" hidden="1">
      <c r="A3153" s="135"/>
      <c r="B3153" s="137" t="s">
        <v>6633</v>
      </c>
      <c r="C3153" s="130" t="s">
        <v>6594</v>
      </c>
      <c r="D3153" s="130" t="s">
        <v>6634</v>
      </c>
    </row>
    <row r="3154" spans="1:4" hidden="1">
      <c r="A3154" s="135"/>
      <c r="B3154" s="137" t="s">
        <v>6635</v>
      </c>
      <c r="C3154" s="130" t="s">
        <v>6594</v>
      </c>
      <c r="D3154" s="130" t="s">
        <v>6636</v>
      </c>
    </row>
    <row r="3155" spans="1:4" hidden="1">
      <c r="A3155" s="135"/>
      <c r="B3155" s="137" t="s">
        <v>6637</v>
      </c>
      <c r="C3155" s="130" t="s">
        <v>6594</v>
      </c>
      <c r="D3155" s="130" t="s">
        <v>6638</v>
      </c>
    </row>
    <row r="3156" spans="1:4" hidden="1">
      <c r="A3156" s="135"/>
      <c r="B3156" s="137" t="s">
        <v>6639</v>
      </c>
      <c r="C3156" s="130" t="s">
        <v>6594</v>
      </c>
      <c r="D3156" s="130" t="s">
        <v>6640</v>
      </c>
    </row>
    <row r="3157" spans="1:4" hidden="1">
      <c r="A3157" s="135"/>
      <c r="B3157" s="137" t="s">
        <v>6641</v>
      </c>
      <c r="C3157" s="130" t="s">
        <v>6594</v>
      </c>
      <c r="D3157" s="130" t="s">
        <v>6642</v>
      </c>
    </row>
    <row r="3158" spans="1:4" hidden="1">
      <c r="A3158" s="135"/>
      <c r="B3158" s="137" t="s">
        <v>6643</v>
      </c>
      <c r="C3158" s="130" t="s">
        <v>6594</v>
      </c>
      <c r="D3158" s="130" t="s">
        <v>6644</v>
      </c>
    </row>
    <row r="3159" spans="1:4" hidden="1">
      <c r="A3159" s="135"/>
      <c r="B3159" s="137" t="s">
        <v>6645</v>
      </c>
      <c r="C3159" s="130" t="s">
        <v>6594</v>
      </c>
      <c r="D3159" s="130" t="s">
        <v>6646</v>
      </c>
    </row>
    <row r="3160" spans="1:4" hidden="1">
      <c r="A3160" s="135"/>
      <c r="B3160" s="137" t="s">
        <v>6647</v>
      </c>
      <c r="C3160" s="130" t="s">
        <v>6594</v>
      </c>
      <c r="D3160" s="130" t="s">
        <v>6648</v>
      </c>
    </row>
    <row r="3161" spans="1:4" hidden="1">
      <c r="A3161" s="135"/>
      <c r="B3161" s="137" t="s">
        <v>6649</v>
      </c>
      <c r="C3161" s="130" t="s">
        <v>6594</v>
      </c>
      <c r="D3161" s="130" t="s">
        <v>6650</v>
      </c>
    </row>
    <row r="3162" spans="1:4" hidden="1">
      <c r="A3162" s="135"/>
      <c r="B3162" s="137" t="s">
        <v>6651</v>
      </c>
      <c r="C3162" s="130" t="s">
        <v>6594</v>
      </c>
      <c r="D3162" s="130" t="s">
        <v>6652</v>
      </c>
    </row>
    <row r="3163" spans="1:4" hidden="1">
      <c r="A3163" s="135"/>
      <c r="B3163" s="137" t="s">
        <v>6653</v>
      </c>
      <c r="C3163" s="130" t="s">
        <v>6594</v>
      </c>
      <c r="D3163" s="130" t="s">
        <v>6654</v>
      </c>
    </row>
    <row r="3164" spans="1:4" hidden="1">
      <c r="A3164" s="135"/>
      <c r="B3164" s="137" t="s">
        <v>6655</v>
      </c>
      <c r="C3164" s="130" t="s">
        <v>6594</v>
      </c>
      <c r="D3164" s="130" t="s">
        <v>6656</v>
      </c>
    </row>
    <row r="3165" spans="1:4" hidden="1">
      <c r="A3165" s="135"/>
      <c r="B3165" s="137" t="s">
        <v>6657</v>
      </c>
      <c r="C3165" s="130" t="s">
        <v>6594</v>
      </c>
      <c r="D3165" s="130" t="s">
        <v>6658</v>
      </c>
    </row>
    <row r="3166" spans="1:4" hidden="1">
      <c r="A3166" s="135"/>
      <c r="B3166" s="137" t="s">
        <v>6659</v>
      </c>
      <c r="C3166" s="130" t="s">
        <v>6594</v>
      </c>
      <c r="D3166" s="130" t="s">
        <v>6660</v>
      </c>
    </row>
    <row r="3167" spans="1:4" hidden="1">
      <c r="A3167" s="135"/>
      <c r="B3167" s="137" t="s">
        <v>6661</v>
      </c>
      <c r="C3167" s="130" t="s">
        <v>6594</v>
      </c>
      <c r="D3167" s="130" t="s">
        <v>6662</v>
      </c>
    </row>
    <row r="3168" spans="1:4" hidden="1">
      <c r="A3168" s="135"/>
      <c r="B3168" s="137" t="s">
        <v>6663</v>
      </c>
      <c r="C3168" s="130" t="s">
        <v>6664</v>
      </c>
      <c r="D3168" s="130" t="s">
        <v>6664</v>
      </c>
    </row>
    <row r="3169" spans="1:4" hidden="1">
      <c r="A3169" s="135"/>
      <c r="B3169" s="137" t="s">
        <v>6665</v>
      </c>
      <c r="C3169" s="130" t="s">
        <v>6664</v>
      </c>
      <c r="D3169" s="130" t="s">
        <v>6666</v>
      </c>
    </row>
    <row r="3170" spans="1:4" hidden="1">
      <c r="A3170" s="135"/>
      <c r="B3170" s="137" t="s">
        <v>6667</v>
      </c>
      <c r="C3170" s="130" t="s">
        <v>6664</v>
      </c>
      <c r="D3170" s="130" t="s">
        <v>6668</v>
      </c>
    </row>
    <row r="3171" spans="1:4" hidden="1">
      <c r="A3171" s="135"/>
      <c r="B3171" s="137" t="s">
        <v>6669</v>
      </c>
      <c r="C3171" s="130" t="s">
        <v>6664</v>
      </c>
      <c r="D3171" s="130" t="s">
        <v>6670</v>
      </c>
    </row>
    <row r="3172" spans="1:4" hidden="1">
      <c r="A3172" s="135"/>
      <c r="B3172" s="137" t="s">
        <v>6671</v>
      </c>
      <c r="C3172" s="130" t="s">
        <v>6664</v>
      </c>
      <c r="D3172" s="130" t="s">
        <v>6672</v>
      </c>
    </row>
    <row r="3173" spans="1:4" hidden="1">
      <c r="A3173" s="135"/>
      <c r="B3173" s="137" t="s">
        <v>6673</v>
      </c>
      <c r="C3173" s="130" t="s">
        <v>6664</v>
      </c>
      <c r="D3173" s="130" t="s">
        <v>6674</v>
      </c>
    </row>
    <row r="3174" spans="1:4" hidden="1">
      <c r="A3174" s="135"/>
      <c r="B3174" s="137" t="s">
        <v>6675</v>
      </c>
      <c r="C3174" s="130" t="s">
        <v>6664</v>
      </c>
      <c r="D3174" s="130" t="s">
        <v>6676</v>
      </c>
    </row>
    <row r="3175" spans="1:4" hidden="1">
      <c r="A3175" s="135"/>
      <c r="B3175" s="137" t="s">
        <v>6677</v>
      </c>
      <c r="C3175" s="130" t="s">
        <v>6664</v>
      </c>
      <c r="D3175" s="130" t="s">
        <v>6678</v>
      </c>
    </row>
    <row r="3176" spans="1:4" hidden="1">
      <c r="A3176" s="135"/>
      <c r="B3176" s="137" t="s">
        <v>6679</v>
      </c>
      <c r="C3176" s="130" t="s">
        <v>6664</v>
      </c>
      <c r="D3176" s="130" t="s">
        <v>6680</v>
      </c>
    </row>
    <row r="3177" spans="1:4" hidden="1">
      <c r="A3177" s="135"/>
      <c r="B3177" s="137" t="s">
        <v>6681</v>
      </c>
      <c r="C3177" s="130" t="s">
        <v>6664</v>
      </c>
      <c r="D3177" s="130" t="s">
        <v>6682</v>
      </c>
    </row>
    <row r="3178" spans="1:4" hidden="1">
      <c r="A3178" s="135"/>
      <c r="B3178" s="137" t="s">
        <v>6683</v>
      </c>
      <c r="C3178" s="130" t="s">
        <v>6664</v>
      </c>
      <c r="D3178" s="130" t="s">
        <v>6684</v>
      </c>
    </row>
    <row r="3179" spans="1:4" hidden="1">
      <c r="A3179" s="135"/>
      <c r="B3179" s="137" t="s">
        <v>6685</v>
      </c>
      <c r="C3179" s="130" t="s">
        <v>6664</v>
      </c>
      <c r="D3179" s="130" t="s">
        <v>6686</v>
      </c>
    </row>
    <row r="3180" spans="1:4" hidden="1">
      <c r="A3180" s="135"/>
      <c r="B3180" s="137" t="s">
        <v>6687</v>
      </c>
      <c r="C3180" s="130" t="s">
        <v>6664</v>
      </c>
      <c r="D3180" s="130" t="s">
        <v>6688</v>
      </c>
    </row>
    <row r="3181" spans="1:4" hidden="1">
      <c r="A3181" s="135"/>
      <c r="B3181" s="137" t="s">
        <v>6689</v>
      </c>
      <c r="C3181" s="130" t="s">
        <v>6664</v>
      </c>
      <c r="D3181" s="130" t="s">
        <v>6690</v>
      </c>
    </row>
    <row r="3182" spans="1:4" hidden="1">
      <c r="A3182" s="135"/>
      <c r="B3182" s="137" t="s">
        <v>6691</v>
      </c>
      <c r="C3182" s="130" t="s">
        <v>6664</v>
      </c>
      <c r="D3182" s="130" t="s">
        <v>6692</v>
      </c>
    </row>
    <row r="3183" spans="1:4" hidden="1">
      <c r="A3183" s="135"/>
      <c r="B3183" s="137" t="s">
        <v>6693</v>
      </c>
      <c r="C3183" s="130" t="s">
        <v>6664</v>
      </c>
      <c r="D3183" s="130" t="s">
        <v>1336</v>
      </c>
    </row>
    <row r="3184" spans="1:4" hidden="1">
      <c r="A3184" s="135"/>
      <c r="B3184" s="137" t="s">
        <v>6694</v>
      </c>
      <c r="C3184" s="130" t="s">
        <v>6664</v>
      </c>
      <c r="D3184" s="130" t="s">
        <v>6695</v>
      </c>
    </row>
    <row r="3185" spans="1:4" hidden="1">
      <c r="A3185" s="135"/>
      <c r="B3185" s="137" t="s">
        <v>6696</v>
      </c>
      <c r="C3185" s="130" t="s">
        <v>6664</v>
      </c>
      <c r="D3185" s="130" t="s">
        <v>6697</v>
      </c>
    </row>
    <row r="3186" spans="1:4" hidden="1">
      <c r="A3186" s="135"/>
      <c r="B3186" s="137" t="s">
        <v>6698</v>
      </c>
      <c r="C3186" s="130" t="s">
        <v>6664</v>
      </c>
      <c r="D3186" s="130" t="s">
        <v>6699</v>
      </c>
    </row>
    <row r="3187" spans="1:4" hidden="1">
      <c r="A3187" s="135"/>
      <c r="B3187" s="137" t="s">
        <v>6700</v>
      </c>
      <c r="C3187" s="130" t="s">
        <v>6664</v>
      </c>
      <c r="D3187" s="130" t="s">
        <v>6701</v>
      </c>
    </row>
    <row r="3188" spans="1:4" hidden="1">
      <c r="A3188" s="135"/>
      <c r="B3188" s="137" t="s">
        <v>6702</v>
      </c>
      <c r="C3188" s="130" t="s">
        <v>6664</v>
      </c>
      <c r="D3188" s="130" t="s">
        <v>6703</v>
      </c>
    </row>
    <row r="3189" spans="1:4" hidden="1">
      <c r="A3189" s="135"/>
      <c r="B3189" s="137" t="s">
        <v>6704</v>
      </c>
      <c r="C3189" s="130" t="s">
        <v>6664</v>
      </c>
      <c r="D3189" s="130" t="s">
        <v>6705</v>
      </c>
    </row>
    <row r="3190" spans="1:4" hidden="1">
      <c r="A3190" s="135"/>
      <c r="B3190" s="137" t="s">
        <v>6706</v>
      </c>
      <c r="C3190" s="130" t="s">
        <v>6664</v>
      </c>
      <c r="D3190" s="130" t="s">
        <v>6707</v>
      </c>
    </row>
    <row r="3191" spans="1:4" hidden="1">
      <c r="A3191" s="135"/>
      <c r="B3191" s="137" t="s">
        <v>6708</v>
      </c>
      <c r="C3191" s="130" t="s">
        <v>6664</v>
      </c>
      <c r="D3191" s="130" t="s">
        <v>1542</v>
      </c>
    </row>
    <row r="3192" spans="1:4" hidden="1">
      <c r="A3192" s="135"/>
      <c r="B3192" s="137" t="s">
        <v>6709</v>
      </c>
      <c r="C3192" s="130" t="s">
        <v>6664</v>
      </c>
      <c r="D3192" s="130" t="s">
        <v>6710</v>
      </c>
    </row>
    <row r="3193" spans="1:4" hidden="1">
      <c r="A3193" s="135"/>
      <c r="B3193" s="137" t="s">
        <v>6711</v>
      </c>
      <c r="C3193" s="130" t="s">
        <v>6664</v>
      </c>
      <c r="D3193" s="130" t="s">
        <v>3572</v>
      </c>
    </row>
    <row r="3194" spans="1:4" hidden="1">
      <c r="A3194" s="135"/>
      <c r="B3194" s="137" t="s">
        <v>6712</v>
      </c>
      <c r="C3194" s="130" t="s">
        <v>6664</v>
      </c>
      <c r="D3194" s="130" t="s">
        <v>6713</v>
      </c>
    </row>
    <row r="3195" spans="1:4" hidden="1">
      <c r="A3195" s="135"/>
      <c r="B3195" s="137" t="s">
        <v>6714</v>
      </c>
      <c r="C3195" s="130" t="s">
        <v>6664</v>
      </c>
      <c r="D3195" s="130" t="s">
        <v>6715</v>
      </c>
    </row>
    <row r="3196" spans="1:4" hidden="1">
      <c r="A3196" s="135"/>
      <c r="B3196" s="137" t="s">
        <v>6716</v>
      </c>
      <c r="C3196" s="130" t="s">
        <v>6664</v>
      </c>
      <c r="D3196" s="130" t="s">
        <v>6717</v>
      </c>
    </row>
    <row r="3197" spans="1:4" hidden="1">
      <c r="A3197" s="135"/>
      <c r="B3197" s="137" t="s">
        <v>6718</v>
      </c>
      <c r="C3197" s="130" t="s">
        <v>6664</v>
      </c>
      <c r="D3197" s="130" t="s">
        <v>6719</v>
      </c>
    </row>
    <row r="3198" spans="1:4" hidden="1">
      <c r="A3198" s="135"/>
      <c r="B3198" s="137" t="s">
        <v>6720</v>
      </c>
      <c r="C3198" s="130" t="s">
        <v>6664</v>
      </c>
      <c r="D3198" s="130" t="s">
        <v>6721</v>
      </c>
    </row>
    <row r="3199" spans="1:4" hidden="1">
      <c r="A3199" s="135"/>
      <c r="B3199" s="137" t="s">
        <v>6722</v>
      </c>
      <c r="C3199" s="130" t="s">
        <v>6664</v>
      </c>
      <c r="D3199" s="130" t="s">
        <v>6723</v>
      </c>
    </row>
    <row r="3200" spans="1:4" hidden="1">
      <c r="A3200" s="135"/>
      <c r="B3200" s="137" t="s">
        <v>6724</v>
      </c>
      <c r="C3200" s="130" t="s">
        <v>6664</v>
      </c>
      <c r="D3200" s="130" t="s">
        <v>6725</v>
      </c>
    </row>
    <row r="3201" spans="1:4" hidden="1">
      <c r="A3201" s="135"/>
      <c r="B3201" s="137" t="s">
        <v>6726</v>
      </c>
      <c r="C3201" s="130" t="s">
        <v>6664</v>
      </c>
      <c r="D3201" s="130" t="s">
        <v>6727</v>
      </c>
    </row>
    <row r="3202" spans="1:4" hidden="1">
      <c r="A3202" s="135"/>
      <c r="B3202" s="137" t="s">
        <v>6728</v>
      </c>
      <c r="C3202" s="130" t="s">
        <v>6664</v>
      </c>
      <c r="D3202" s="130" t="s">
        <v>6729</v>
      </c>
    </row>
    <row r="3203" spans="1:4" hidden="1">
      <c r="A3203" s="135"/>
      <c r="B3203" s="137" t="s">
        <v>6730</v>
      </c>
      <c r="C3203" s="130" t="s">
        <v>6664</v>
      </c>
      <c r="D3203" s="130" t="s">
        <v>6731</v>
      </c>
    </row>
    <row r="3204" spans="1:4" hidden="1">
      <c r="A3204" s="135"/>
      <c r="B3204" s="137" t="s">
        <v>6732</v>
      </c>
      <c r="C3204" s="130" t="s">
        <v>6664</v>
      </c>
      <c r="D3204" s="130" t="s">
        <v>6733</v>
      </c>
    </row>
    <row r="3205" spans="1:4" hidden="1">
      <c r="A3205" s="135"/>
      <c r="B3205" s="137" t="s">
        <v>6734</v>
      </c>
      <c r="C3205" s="130" t="s">
        <v>6664</v>
      </c>
      <c r="D3205" s="130" t="s">
        <v>6735</v>
      </c>
    </row>
    <row r="3206" spans="1:4" hidden="1">
      <c r="A3206" s="135"/>
      <c r="B3206" s="137" t="s">
        <v>6736</v>
      </c>
      <c r="C3206" s="130" t="s">
        <v>6664</v>
      </c>
      <c r="D3206" s="130" t="s">
        <v>6737</v>
      </c>
    </row>
    <row r="3207" spans="1:4" hidden="1">
      <c r="A3207" s="135"/>
      <c r="B3207" s="137" t="s">
        <v>6738</v>
      </c>
      <c r="C3207" s="130" t="s">
        <v>6664</v>
      </c>
      <c r="D3207" s="130" t="s">
        <v>6739</v>
      </c>
    </row>
    <row r="3208" spans="1:4" hidden="1">
      <c r="A3208" s="135"/>
      <c r="B3208" s="137" t="s">
        <v>6740</v>
      </c>
      <c r="C3208" s="130" t="s">
        <v>6664</v>
      </c>
      <c r="D3208" s="130" t="s">
        <v>6741</v>
      </c>
    </row>
    <row r="3209" spans="1:4" hidden="1">
      <c r="A3209" s="135"/>
      <c r="B3209" s="137" t="s">
        <v>6742</v>
      </c>
      <c r="C3209" s="130" t="s">
        <v>6664</v>
      </c>
      <c r="D3209" s="130" t="s">
        <v>6743</v>
      </c>
    </row>
    <row r="3210" spans="1:4" hidden="1">
      <c r="A3210" s="135"/>
      <c r="B3210" s="137" t="s">
        <v>6744</v>
      </c>
      <c r="C3210" s="130" t="s">
        <v>6664</v>
      </c>
      <c r="D3210" s="130" t="s">
        <v>6745</v>
      </c>
    </row>
    <row r="3211" spans="1:4" hidden="1">
      <c r="A3211" s="135"/>
      <c r="B3211" s="137" t="s">
        <v>6746</v>
      </c>
      <c r="C3211" s="130" t="s">
        <v>6664</v>
      </c>
      <c r="D3211" s="130" t="s">
        <v>6747</v>
      </c>
    </row>
    <row r="3212" spans="1:4" hidden="1">
      <c r="A3212" s="135"/>
      <c r="B3212" s="137" t="s">
        <v>6748</v>
      </c>
      <c r="C3212" s="130" t="s">
        <v>6664</v>
      </c>
      <c r="D3212" s="130" t="s">
        <v>6749</v>
      </c>
    </row>
    <row r="3213" spans="1:4" hidden="1">
      <c r="A3213" s="135"/>
      <c r="B3213" s="137" t="s">
        <v>6750</v>
      </c>
      <c r="C3213" s="130" t="s">
        <v>6664</v>
      </c>
      <c r="D3213" s="130" t="s">
        <v>6751</v>
      </c>
    </row>
    <row r="3214" spans="1:4" hidden="1">
      <c r="A3214" s="135"/>
      <c r="B3214" s="137" t="s">
        <v>6752</v>
      </c>
      <c r="C3214" s="130" t="s">
        <v>6664</v>
      </c>
      <c r="D3214" s="130" t="s">
        <v>6753</v>
      </c>
    </row>
    <row r="3215" spans="1:4" hidden="1">
      <c r="A3215" s="135"/>
      <c r="B3215" s="137" t="s">
        <v>6754</v>
      </c>
      <c r="C3215" s="130" t="s">
        <v>6664</v>
      </c>
      <c r="D3215" s="130" t="s">
        <v>6755</v>
      </c>
    </row>
    <row r="3216" spans="1:4" hidden="1">
      <c r="A3216" s="135"/>
      <c r="B3216" s="137" t="s">
        <v>6756</v>
      </c>
      <c r="C3216" s="130" t="s">
        <v>6664</v>
      </c>
      <c r="D3216" s="130" t="s">
        <v>6757</v>
      </c>
    </row>
    <row r="3217" spans="1:4" hidden="1">
      <c r="A3217" s="135"/>
      <c r="B3217" s="137" t="s">
        <v>6758</v>
      </c>
      <c r="C3217" s="130" t="s">
        <v>6664</v>
      </c>
      <c r="D3217" s="130" t="s">
        <v>6759</v>
      </c>
    </row>
    <row r="3218" spans="1:4" hidden="1">
      <c r="A3218" s="135"/>
      <c r="B3218" s="137" t="s">
        <v>6760</v>
      </c>
      <c r="C3218" s="130" t="s">
        <v>6664</v>
      </c>
      <c r="D3218" s="130" t="s">
        <v>6761</v>
      </c>
    </row>
    <row r="3219" spans="1:4" hidden="1">
      <c r="A3219" s="135"/>
      <c r="B3219" s="137" t="s">
        <v>6762</v>
      </c>
      <c r="C3219" s="130" t="s">
        <v>6664</v>
      </c>
      <c r="D3219" s="130" t="s">
        <v>6763</v>
      </c>
    </row>
    <row r="3220" spans="1:4" hidden="1">
      <c r="A3220" s="135"/>
      <c r="B3220" s="137" t="s">
        <v>6764</v>
      </c>
      <c r="C3220" s="130" t="s">
        <v>6664</v>
      </c>
      <c r="D3220" s="130" t="s">
        <v>6765</v>
      </c>
    </row>
    <row r="3221" spans="1:4" hidden="1">
      <c r="A3221" s="135"/>
      <c r="B3221" s="137" t="s">
        <v>6766</v>
      </c>
      <c r="C3221" s="130" t="s">
        <v>6664</v>
      </c>
      <c r="D3221" s="130" t="s">
        <v>6767</v>
      </c>
    </row>
    <row r="3222" spans="1:4" hidden="1">
      <c r="A3222" s="135"/>
      <c r="B3222" s="137" t="s">
        <v>6768</v>
      </c>
      <c r="C3222" s="130" t="s">
        <v>6664</v>
      </c>
      <c r="D3222" s="130" t="s">
        <v>6769</v>
      </c>
    </row>
    <row r="3223" spans="1:4" hidden="1">
      <c r="A3223" s="135"/>
      <c r="B3223" s="137" t="s">
        <v>6770</v>
      </c>
      <c r="C3223" s="130" t="s">
        <v>6664</v>
      </c>
      <c r="D3223" s="130" t="s">
        <v>6771</v>
      </c>
    </row>
    <row r="3224" spans="1:4" hidden="1">
      <c r="A3224" s="135"/>
      <c r="B3224" s="137" t="s">
        <v>6772</v>
      </c>
      <c r="C3224" s="130" t="s">
        <v>6664</v>
      </c>
      <c r="D3224" s="130" t="s">
        <v>6773</v>
      </c>
    </row>
    <row r="3225" spans="1:4" hidden="1">
      <c r="A3225" s="135"/>
      <c r="B3225" s="137" t="s">
        <v>6774</v>
      </c>
      <c r="C3225" s="130" t="s">
        <v>6664</v>
      </c>
      <c r="D3225" s="130" t="s">
        <v>6775</v>
      </c>
    </row>
    <row r="3226" spans="1:4" hidden="1">
      <c r="A3226" s="135"/>
      <c r="B3226" s="137" t="s">
        <v>6776</v>
      </c>
      <c r="C3226" s="130" t="s">
        <v>6664</v>
      </c>
      <c r="D3226" s="130" t="s">
        <v>6777</v>
      </c>
    </row>
    <row r="3227" spans="1:4" hidden="1">
      <c r="A3227" s="135"/>
      <c r="B3227" s="137" t="s">
        <v>6778</v>
      </c>
      <c r="C3227" s="130" t="s">
        <v>6664</v>
      </c>
      <c r="D3227" s="130" t="s">
        <v>6779</v>
      </c>
    </row>
    <row r="3228" spans="1:4" hidden="1">
      <c r="A3228" s="135"/>
      <c r="B3228" s="137" t="s">
        <v>6780</v>
      </c>
      <c r="C3228" s="130" t="s">
        <v>6664</v>
      </c>
      <c r="D3228" s="130" t="s">
        <v>6781</v>
      </c>
    </row>
    <row r="3229" spans="1:4" hidden="1">
      <c r="A3229" s="135"/>
      <c r="B3229" s="137" t="s">
        <v>6782</v>
      </c>
      <c r="C3229" s="130" t="s">
        <v>6664</v>
      </c>
      <c r="D3229" s="130" t="s">
        <v>6783</v>
      </c>
    </row>
    <row r="3230" spans="1:4" hidden="1">
      <c r="A3230" s="135"/>
      <c r="B3230" s="137" t="s">
        <v>6784</v>
      </c>
      <c r="C3230" s="130" t="s">
        <v>6664</v>
      </c>
      <c r="D3230" s="130" t="s">
        <v>6785</v>
      </c>
    </row>
    <row r="3231" spans="1:4" hidden="1">
      <c r="A3231" s="135"/>
      <c r="B3231" s="137" t="s">
        <v>6786</v>
      </c>
      <c r="C3231" s="130" t="s">
        <v>6664</v>
      </c>
      <c r="D3231" s="130" t="s">
        <v>6787</v>
      </c>
    </row>
    <row r="3232" spans="1:4" hidden="1">
      <c r="A3232" s="135"/>
      <c r="B3232" s="137" t="s">
        <v>6788</v>
      </c>
      <c r="C3232" s="130" t="s">
        <v>6664</v>
      </c>
      <c r="D3232" s="130" t="s">
        <v>6789</v>
      </c>
    </row>
    <row r="3233" spans="1:4" hidden="1">
      <c r="A3233" s="135"/>
      <c r="B3233" s="137" t="s">
        <v>6790</v>
      </c>
      <c r="C3233" s="130" t="s">
        <v>6664</v>
      </c>
      <c r="D3233" s="130" t="s">
        <v>6791</v>
      </c>
    </row>
    <row r="3234" spans="1:4" hidden="1">
      <c r="A3234" s="135"/>
      <c r="B3234" s="137" t="s">
        <v>6792</v>
      </c>
      <c r="C3234" s="130" t="s">
        <v>6664</v>
      </c>
      <c r="D3234" s="130" t="s">
        <v>6793</v>
      </c>
    </row>
    <row r="3235" spans="1:4" hidden="1">
      <c r="A3235" s="135"/>
      <c r="B3235" s="137" t="s">
        <v>6794</v>
      </c>
      <c r="C3235" s="130" t="s">
        <v>6664</v>
      </c>
      <c r="D3235" s="130" t="s">
        <v>6795</v>
      </c>
    </row>
    <row r="3236" spans="1:4" hidden="1">
      <c r="A3236" s="135"/>
      <c r="B3236" s="137" t="s">
        <v>6796</v>
      </c>
      <c r="C3236" s="130" t="s">
        <v>6664</v>
      </c>
      <c r="D3236" s="130" t="s">
        <v>6797</v>
      </c>
    </row>
    <row r="3237" spans="1:4" hidden="1">
      <c r="A3237" s="135"/>
      <c r="B3237" s="137" t="s">
        <v>6798</v>
      </c>
      <c r="C3237" s="130" t="s">
        <v>6664</v>
      </c>
      <c r="D3237" s="130" t="s">
        <v>6799</v>
      </c>
    </row>
    <row r="3238" spans="1:4" hidden="1">
      <c r="A3238" s="135"/>
      <c r="B3238" s="137" t="s">
        <v>6800</v>
      </c>
      <c r="C3238" s="130" t="s">
        <v>6664</v>
      </c>
      <c r="D3238" s="130" t="s">
        <v>6801</v>
      </c>
    </row>
    <row r="3239" spans="1:4" hidden="1">
      <c r="A3239" s="135"/>
      <c r="B3239" s="137" t="s">
        <v>6802</v>
      </c>
      <c r="C3239" s="130" t="s">
        <v>6664</v>
      </c>
      <c r="D3239" s="130" t="s">
        <v>6803</v>
      </c>
    </row>
    <row r="3240" spans="1:4" hidden="1">
      <c r="A3240" s="135"/>
      <c r="B3240" s="137" t="s">
        <v>6804</v>
      </c>
      <c r="C3240" s="130" t="s">
        <v>6664</v>
      </c>
      <c r="D3240" s="130" t="s">
        <v>6805</v>
      </c>
    </row>
    <row r="3241" spans="1:4" hidden="1">
      <c r="A3241" s="135"/>
      <c r="B3241" s="137" t="s">
        <v>6806</v>
      </c>
      <c r="C3241" s="130" t="s">
        <v>6664</v>
      </c>
      <c r="D3241" s="130" t="s">
        <v>6807</v>
      </c>
    </row>
    <row r="3242" spans="1:4" hidden="1">
      <c r="A3242" s="135"/>
      <c r="B3242" s="137" t="s">
        <v>6808</v>
      </c>
      <c r="C3242" s="130" t="s">
        <v>6664</v>
      </c>
      <c r="D3242" s="130" t="s">
        <v>6809</v>
      </c>
    </row>
    <row r="3243" spans="1:4" hidden="1">
      <c r="A3243" s="135"/>
      <c r="B3243" s="137" t="s">
        <v>6810</v>
      </c>
      <c r="C3243" s="130" t="s">
        <v>6664</v>
      </c>
      <c r="D3243" s="130" t="s">
        <v>6811</v>
      </c>
    </row>
    <row r="3244" spans="1:4" hidden="1">
      <c r="A3244" s="135"/>
      <c r="B3244" s="137" t="s">
        <v>6812</v>
      </c>
      <c r="C3244" s="130" t="s">
        <v>6813</v>
      </c>
      <c r="D3244" s="130" t="s">
        <v>6813</v>
      </c>
    </row>
    <row r="3245" spans="1:4" hidden="1">
      <c r="A3245" s="135"/>
      <c r="B3245" s="137" t="s">
        <v>6814</v>
      </c>
      <c r="C3245" s="130" t="s">
        <v>6813</v>
      </c>
      <c r="D3245" s="130" t="s">
        <v>6815</v>
      </c>
    </row>
    <row r="3246" spans="1:4" hidden="1">
      <c r="A3246" s="135"/>
      <c r="B3246" s="137" t="s">
        <v>6816</v>
      </c>
      <c r="C3246" s="130" t="s">
        <v>6813</v>
      </c>
      <c r="D3246" s="130" t="s">
        <v>6817</v>
      </c>
    </row>
    <row r="3247" spans="1:4" hidden="1">
      <c r="A3247" s="135"/>
      <c r="B3247" s="137" t="s">
        <v>6818</v>
      </c>
      <c r="C3247" s="130" t="s">
        <v>6813</v>
      </c>
      <c r="D3247" s="130" t="s">
        <v>6819</v>
      </c>
    </row>
    <row r="3248" spans="1:4" hidden="1">
      <c r="A3248" s="135"/>
      <c r="B3248" s="137" t="s">
        <v>6820</v>
      </c>
      <c r="C3248" s="130" t="s">
        <v>6813</v>
      </c>
      <c r="D3248" s="130" t="s">
        <v>6821</v>
      </c>
    </row>
    <row r="3249" spans="1:4" hidden="1">
      <c r="A3249" s="135"/>
      <c r="B3249" s="137" t="s">
        <v>6822</v>
      </c>
      <c r="C3249" s="130" t="s">
        <v>6813</v>
      </c>
      <c r="D3249" s="130" t="s">
        <v>6823</v>
      </c>
    </row>
    <row r="3250" spans="1:4" hidden="1">
      <c r="A3250" s="135"/>
      <c r="B3250" s="137" t="s">
        <v>6824</v>
      </c>
      <c r="C3250" s="130" t="s">
        <v>6813</v>
      </c>
      <c r="D3250" s="130" t="s">
        <v>6825</v>
      </c>
    </row>
    <row r="3251" spans="1:4" hidden="1">
      <c r="A3251" s="135"/>
      <c r="B3251" s="137" t="s">
        <v>6826</v>
      </c>
      <c r="C3251" s="130" t="s">
        <v>6813</v>
      </c>
      <c r="D3251" s="130" t="s">
        <v>6827</v>
      </c>
    </row>
    <row r="3252" spans="1:4" hidden="1">
      <c r="A3252" s="135"/>
      <c r="B3252" s="137" t="s">
        <v>6828</v>
      </c>
      <c r="C3252" s="130" t="s">
        <v>6813</v>
      </c>
      <c r="D3252" s="130" t="s">
        <v>6829</v>
      </c>
    </row>
    <row r="3253" spans="1:4" hidden="1">
      <c r="A3253" s="135"/>
      <c r="B3253" s="137" t="s">
        <v>6830</v>
      </c>
      <c r="C3253" s="130" t="s">
        <v>6813</v>
      </c>
      <c r="D3253" s="130" t="s">
        <v>6831</v>
      </c>
    </row>
    <row r="3254" spans="1:4" hidden="1">
      <c r="A3254" s="135"/>
      <c r="B3254" s="137" t="s">
        <v>6832</v>
      </c>
      <c r="C3254" s="130" t="s">
        <v>6813</v>
      </c>
      <c r="D3254" s="130" t="s">
        <v>6833</v>
      </c>
    </row>
    <row r="3255" spans="1:4" hidden="1">
      <c r="A3255" s="135"/>
      <c r="B3255" s="137" t="s">
        <v>6834</v>
      </c>
      <c r="C3255" s="130" t="s">
        <v>6813</v>
      </c>
      <c r="D3255" s="130" t="s">
        <v>6835</v>
      </c>
    </row>
    <row r="3256" spans="1:4" hidden="1">
      <c r="A3256" s="135"/>
      <c r="B3256" s="137" t="s">
        <v>6836</v>
      </c>
      <c r="C3256" s="130" t="s">
        <v>6813</v>
      </c>
      <c r="D3256" s="130" t="s">
        <v>6837</v>
      </c>
    </row>
    <row r="3257" spans="1:4" hidden="1">
      <c r="A3257" s="135"/>
      <c r="B3257" s="137" t="s">
        <v>6838</v>
      </c>
      <c r="C3257" s="130" t="s">
        <v>6813</v>
      </c>
      <c r="D3257" s="130" t="s">
        <v>6839</v>
      </c>
    </row>
    <row r="3258" spans="1:4" hidden="1">
      <c r="A3258" s="135"/>
      <c r="B3258" s="137" t="s">
        <v>6840</v>
      </c>
      <c r="C3258" s="130" t="s">
        <v>6813</v>
      </c>
      <c r="D3258" s="130" t="s">
        <v>6841</v>
      </c>
    </row>
    <row r="3259" spans="1:4" hidden="1">
      <c r="A3259" s="135"/>
      <c r="B3259" s="137" t="s">
        <v>6842</v>
      </c>
      <c r="C3259" s="130" t="s">
        <v>6813</v>
      </c>
      <c r="D3259" s="130" t="s">
        <v>6843</v>
      </c>
    </row>
    <row r="3260" spans="1:4" hidden="1">
      <c r="A3260" s="135"/>
      <c r="B3260" s="137" t="s">
        <v>6844</v>
      </c>
      <c r="C3260" s="130" t="s">
        <v>6813</v>
      </c>
      <c r="D3260" s="130" t="s">
        <v>6845</v>
      </c>
    </row>
    <row r="3261" spans="1:4" hidden="1">
      <c r="A3261" s="135"/>
      <c r="B3261" s="137" t="s">
        <v>6846</v>
      </c>
      <c r="C3261" s="130" t="s">
        <v>6813</v>
      </c>
      <c r="D3261" s="130" t="s">
        <v>6847</v>
      </c>
    </row>
    <row r="3262" spans="1:4" hidden="1">
      <c r="A3262" s="135"/>
      <c r="B3262" s="137" t="s">
        <v>6848</v>
      </c>
      <c r="C3262" s="130" t="s">
        <v>6813</v>
      </c>
      <c r="D3262" s="130" t="s">
        <v>6849</v>
      </c>
    </row>
    <row r="3263" spans="1:4" hidden="1">
      <c r="A3263" s="135"/>
      <c r="B3263" s="137" t="s">
        <v>6850</v>
      </c>
      <c r="C3263" s="130" t="s">
        <v>6813</v>
      </c>
      <c r="D3263" s="130" t="s">
        <v>6851</v>
      </c>
    </row>
    <row r="3264" spans="1:4" hidden="1">
      <c r="A3264" s="135"/>
      <c r="B3264" s="137" t="s">
        <v>6852</v>
      </c>
      <c r="C3264" s="130" t="s">
        <v>6813</v>
      </c>
      <c r="D3264" s="130" t="s">
        <v>6853</v>
      </c>
    </row>
    <row r="3265" spans="1:4" hidden="1">
      <c r="A3265" s="135"/>
      <c r="B3265" s="137" t="s">
        <v>6854</v>
      </c>
      <c r="C3265" s="130" t="s">
        <v>6813</v>
      </c>
      <c r="D3265" s="130" t="s">
        <v>6855</v>
      </c>
    </row>
    <row r="3266" spans="1:4" hidden="1">
      <c r="A3266" s="135"/>
      <c r="B3266" s="137" t="s">
        <v>6856</v>
      </c>
      <c r="C3266" s="130" t="s">
        <v>6813</v>
      </c>
      <c r="D3266" s="130" t="s">
        <v>6857</v>
      </c>
    </row>
    <row r="3267" spans="1:4" hidden="1">
      <c r="A3267" s="135"/>
      <c r="B3267" s="137" t="s">
        <v>6858</v>
      </c>
      <c r="C3267" s="130" t="s">
        <v>6813</v>
      </c>
      <c r="D3267" s="130" t="s">
        <v>6859</v>
      </c>
    </row>
    <row r="3268" spans="1:4" hidden="1">
      <c r="A3268" s="135"/>
      <c r="B3268" s="137" t="s">
        <v>6860</v>
      </c>
      <c r="C3268" s="130" t="s">
        <v>6813</v>
      </c>
      <c r="D3268" s="130" t="s">
        <v>6861</v>
      </c>
    </row>
    <row r="3269" spans="1:4" hidden="1">
      <c r="A3269" s="135"/>
      <c r="B3269" s="137" t="s">
        <v>6862</v>
      </c>
      <c r="C3269" s="130" t="s">
        <v>6813</v>
      </c>
      <c r="D3269" s="130" t="s">
        <v>6863</v>
      </c>
    </row>
    <row r="3270" spans="1:4" hidden="1">
      <c r="A3270" s="135"/>
      <c r="B3270" s="137" t="s">
        <v>6864</v>
      </c>
      <c r="C3270" s="130" t="s">
        <v>6813</v>
      </c>
      <c r="D3270" s="130" t="s">
        <v>6865</v>
      </c>
    </row>
    <row r="3271" spans="1:4" hidden="1">
      <c r="A3271" s="135"/>
      <c r="B3271" s="137" t="s">
        <v>6866</v>
      </c>
      <c r="C3271" s="130" t="s">
        <v>6813</v>
      </c>
      <c r="D3271" s="130" t="s">
        <v>6867</v>
      </c>
    </row>
    <row r="3272" spans="1:4" hidden="1">
      <c r="A3272" s="135"/>
      <c r="B3272" s="137" t="s">
        <v>6868</v>
      </c>
      <c r="C3272" s="130" t="s">
        <v>6813</v>
      </c>
      <c r="D3272" s="130" t="s">
        <v>6869</v>
      </c>
    </row>
    <row r="3273" spans="1:4" hidden="1">
      <c r="A3273" s="135"/>
      <c r="B3273" s="137" t="s">
        <v>6870</v>
      </c>
      <c r="C3273" s="130" t="s">
        <v>6813</v>
      </c>
      <c r="D3273" s="130" t="s">
        <v>6871</v>
      </c>
    </row>
    <row r="3274" spans="1:4" hidden="1">
      <c r="A3274" s="135"/>
      <c r="B3274" s="137" t="s">
        <v>6872</v>
      </c>
      <c r="C3274" s="130" t="s">
        <v>6813</v>
      </c>
      <c r="D3274" s="130" t="s">
        <v>6873</v>
      </c>
    </row>
    <row r="3275" spans="1:4" hidden="1">
      <c r="A3275" s="135"/>
      <c r="B3275" s="137" t="s">
        <v>6874</v>
      </c>
      <c r="C3275" s="130" t="s">
        <v>6813</v>
      </c>
      <c r="D3275" s="130" t="s">
        <v>6875</v>
      </c>
    </row>
    <row r="3276" spans="1:4" hidden="1">
      <c r="A3276" s="135"/>
      <c r="B3276" s="137" t="s">
        <v>6876</v>
      </c>
      <c r="C3276" s="130" t="s">
        <v>6877</v>
      </c>
      <c r="D3276" s="130" t="s">
        <v>6877</v>
      </c>
    </row>
    <row r="3277" spans="1:4" hidden="1">
      <c r="A3277" s="135"/>
      <c r="B3277" s="137" t="s">
        <v>6878</v>
      </c>
      <c r="C3277" s="130" t="s">
        <v>6877</v>
      </c>
      <c r="D3277" s="130" t="s">
        <v>6879</v>
      </c>
    </row>
    <row r="3278" spans="1:4" hidden="1">
      <c r="A3278" s="135"/>
      <c r="B3278" s="137" t="s">
        <v>6880</v>
      </c>
      <c r="C3278" s="130" t="s">
        <v>6877</v>
      </c>
      <c r="D3278" s="130" t="s">
        <v>6881</v>
      </c>
    </row>
    <row r="3279" spans="1:4" hidden="1">
      <c r="A3279" s="135"/>
      <c r="B3279" s="137" t="s">
        <v>6882</v>
      </c>
      <c r="C3279" s="130" t="s">
        <v>6877</v>
      </c>
      <c r="D3279" s="130" t="s">
        <v>6883</v>
      </c>
    </row>
    <row r="3280" spans="1:4" hidden="1">
      <c r="A3280" s="135"/>
      <c r="B3280" s="137" t="s">
        <v>6884</v>
      </c>
      <c r="C3280" s="130" t="s">
        <v>6877</v>
      </c>
      <c r="D3280" s="130" t="s">
        <v>6885</v>
      </c>
    </row>
    <row r="3281" spans="1:4" hidden="1">
      <c r="A3281" s="135"/>
      <c r="B3281" s="137" t="s">
        <v>6886</v>
      </c>
      <c r="C3281" s="130" t="s">
        <v>6877</v>
      </c>
      <c r="D3281" s="130" t="s">
        <v>6887</v>
      </c>
    </row>
    <row r="3282" spans="1:4" hidden="1">
      <c r="A3282" s="135"/>
      <c r="B3282" s="137" t="s">
        <v>6888</v>
      </c>
      <c r="C3282" s="130" t="s">
        <v>6877</v>
      </c>
      <c r="D3282" s="130" t="s">
        <v>6889</v>
      </c>
    </row>
    <row r="3283" spans="1:4" hidden="1">
      <c r="A3283" s="135"/>
      <c r="B3283" s="137" t="s">
        <v>6890</v>
      </c>
      <c r="C3283" s="130" t="s">
        <v>6877</v>
      </c>
      <c r="D3283" s="130" t="s">
        <v>6891</v>
      </c>
    </row>
    <row r="3284" spans="1:4" hidden="1">
      <c r="A3284" s="135"/>
      <c r="B3284" s="137" t="s">
        <v>6892</v>
      </c>
      <c r="C3284" s="130" t="s">
        <v>6877</v>
      </c>
      <c r="D3284" s="130" t="s">
        <v>6893</v>
      </c>
    </row>
    <row r="3285" spans="1:4" hidden="1">
      <c r="A3285" s="135"/>
      <c r="B3285" s="137" t="s">
        <v>6894</v>
      </c>
      <c r="C3285" s="130" t="s">
        <v>6877</v>
      </c>
      <c r="D3285" s="130" t="s">
        <v>6895</v>
      </c>
    </row>
    <row r="3286" spans="1:4" hidden="1">
      <c r="A3286" s="135"/>
      <c r="B3286" s="137" t="s">
        <v>6896</v>
      </c>
      <c r="C3286" s="130" t="s">
        <v>6877</v>
      </c>
      <c r="D3286" s="130" t="s">
        <v>6897</v>
      </c>
    </row>
    <row r="3287" spans="1:4" hidden="1">
      <c r="A3287" s="135"/>
      <c r="B3287" s="137" t="s">
        <v>6898</v>
      </c>
      <c r="C3287" s="130" t="s">
        <v>6877</v>
      </c>
      <c r="D3287" s="130" t="s">
        <v>6899</v>
      </c>
    </row>
    <row r="3288" spans="1:4" hidden="1">
      <c r="A3288" s="135"/>
      <c r="B3288" s="137" t="s">
        <v>6900</v>
      </c>
      <c r="C3288" s="130" t="s">
        <v>6877</v>
      </c>
      <c r="D3288" s="130" t="s">
        <v>6901</v>
      </c>
    </row>
    <row r="3289" spans="1:4" hidden="1">
      <c r="A3289" s="135"/>
      <c r="B3289" s="137" t="s">
        <v>6902</v>
      </c>
      <c r="C3289" s="130" t="s">
        <v>6877</v>
      </c>
      <c r="D3289" s="130" t="s">
        <v>6903</v>
      </c>
    </row>
    <row r="3290" spans="1:4" hidden="1">
      <c r="A3290" s="135"/>
      <c r="B3290" s="137" t="s">
        <v>6904</v>
      </c>
      <c r="C3290" s="130" t="s">
        <v>6877</v>
      </c>
      <c r="D3290" s="130" t="s">
        <v>6905</v>
      </c>
    </row>
    <row r="3291" spans="1:4" hidden="1">
      <c r="A3291" s="135"/>
      <c r="B3291" s="137" t="s">
        <v>6906</v>
      </c>
      <c r="C3291" s="130" t="s">
        <v>6877</v>
      </c>
      <c r="D3291" s="130" t="s">
        <v>6907</v>
      </c>
    </row>
    <row r="3292" spans="1:4" hidden="1">
      <c r="A3292" s="135"/>
      <c r="B3292" s="137" t="s">
        <v>6908</v>
      </c>
      <c r="C3292" s="130" t="s">
        <v>6877</v>
      </c>
      <c r="D3292" s="130" t="s">
        <v>6909</v>
      </c>
    </row>
    <row r="3293" spans="1:4" hidden="1">
      <c r="A3293" s="135"/>
      <c r="B3293" s="137" t="s">
        <v>6910</v>
      </c>
      <c r="C3293" s="130" t="s">
        <v>6877</v>
      </c>
      <c r="D3293" s="130" t="s">
        <v>6911</v>
      </c>
    </row>
    <row r="3294" spans="1:4" hidden="1">
      <c r="A3294" s="135"/>
      <c r="B3294" s="137" t="s">
        <v>6912</v>
      </c>
      <c r="C3294" s="130" t="s">
        <v>6877</v>
      </c>
      <c r="D3294" s="130" t="s">
        <v>6913</v>
      </c>
    </row>
    <row r="3295" spans="1:4" hidden="1">
      <c r="A3295" s="135"/>
      <c r="B3295" s="137" t="s">
        <v>6914</v>
      </c>
      <c r="C3295" s="130" t="s">
        <v>6877</v>
      </c>
      <c r="D3295" s="130" t="s">
        <v>6915</v>
      </c>
    </row>
    <row r="3296" spans="1:4" hidden="1">
      <c r="A3296" s="135"/>
      <c r="B3296" s="137" t="s">
        <v>6916</v>
      </c>
      <c r="C3296" s="130" t="s">
        <v>6877</v>
      </c>
      <c r="D3296" s="130" t="s">
        <v>6917</v>
      </c>
    </row>
    <row r="3297" spans="1:4" hidden="1">
      <c r="A3297" s="135"/>
      <c r="B3297" s="137" t="s">
        <v>6918</v>
      </c>
      <c r="C3297" s="130" t="s">
        <v>6877</v>
      </c>
      <c r="D3297" s="130" t="s">
        <v>6919</v>
      </c>
    </row>
    <row r="3298" spans="1:4" hidden="1">
      <c r="A3298" s="135"/>
      <c r="B3298" s="137" t="s">
        <v>6920</v>
      </c>
      <c r="C3298" s="130" t="s">
        <v>6877</v>
      </c>
      <c r="D3298" s="130" t="s">
        <v>6921</v>
      </c>
    </row>
    <row r="3299" spans="1:4" hidden="1">
      <c r="A3299" s="135"/>
      <c r="B3299" s="137" t="s">
        <v>6922</v>
      </c>
      <c r="C3299" s="130" t="s">
        <v>6877</v>
      </c>
      <c r="D3299" s="130" t="s">
        <v>1436</v>
      </c>
    </row>
    <row r="3300" spans="1:4" hidden="1">
      <c r="A3300" s="135"/>
      <c r="B3300" s="137" t="s">
        <v>6923</v>
      </c>
      <c r="C3300" s="130" t="s">
        <v>6877</v>
      </c>
      <c r="D3300" s="130" t="s">
        <v>6924</v>
      </c>
    </row>
    <row r="3301" spans="1:4" hidden="1">
      <c r="A3301" s="135"/>
      <c r="B3301" s="137" t="s">
        <v>6925</v>
      </c>
      <c r="C3301" s="130" t="s">
        <v>6877</v>
      </c>
      <c r="D3301" s="130" t="s">
        <v>6926</v>
      </c>
    </row>
    <row r="3302" spans="1:4" hidden="1">
      <c r="A3302" s="135"/>
      <c r="B3302" s="137" t="s">
        <v>6927</v>
      </c>
      <c r="C3302" s="130" t="s">
        <v>6877</v>
      </c>
      <c r="D3302" s="130" t="s">
        <v>6928</v>
      </c>
    </row>
    <row r="3303" spans="1:4" hidden="1">
      <c r="A3303" s="135"/>
      <c r="B3303" s="137" t="s">
        <v>6929</v>
      </c>
      <c r="C3303" s="130" t="s">
        <v>6877</v>
      </c>
      <c r="D3303" s="130" t="s">
        <v>6930</v>
      </c>
    </row>
    <row r="3304" spans="1:4" hidden="1">
      <c r="A3304" s="135"/>
      <c r="B3304" s="137" t="s">
        <v>6931</v>
      </c>
      <c r="C3304" s="130" t="s">
        <v>6877</v>
      </c>
      <c r="D3304" s="130" t="s">
        <v>6932</v>
      </c>
    </row>
    <row r="3305" spans="1:4" hidden="1">
      <c r="A3305" s="135"/>
      <c r="B3305" s="137" t="s">
        <v>6933</v>
      </c>
      <c r="C3305" s="130" t="s">
        <v>6877</v>
      </c>
      <c r="D3305" s="130" t="s">
        <v>6934</v>
      </c>
    </row>
    <row r="3306" spans="1:4" hidden="1">
      <c r="A3306" s="135"/>
      <c r="B3306" s="137" t="s">
        <v>6935</v>
      </c>
      <c r="C3306" s="130" t="s">
        <v>6877</v>
      </c>
      <c r="D3306" s="130" t="s">
        <v>6936</v>
      </c>
    </row>
    <row r="3307" spans="1:4" hidden="1">
      <c r="A3307" s="135"/>
      <c r="B3307" s="137" t="s">
        <v>6937</v>
      </c>
      <c r="C3307" s="130" t="s">
        <v>6877</v>
      </c>
      <c r="D3307" s="130" t="s">
        <v>6938</v>
      </c>
    </row>
    <row r="3308" spans="1:4" hidden="1">
      <c r="A3308" s="135"/>
      <c r="B3308" s="137" t="s">
        <v>6939</v>
      </c>
      <c r="C3308" s="130" t="s">
        <v>6877</v>
      </c>
      <c r="D3308" s="130" t="s">
        <v>6940</v>
      </c>
    </row>
    <row r="3309" spans="1:4" hidden="1">
      <c r="A3309" s="135"/>
      <c r="B3309" s="137" t="s">
        <v>6941</v>
      </c>
      <c r="C3309" s="130" t="s">
        <v>6877</v>
      </c>
      <c r="D3309" s="130" t="s">
        <v>6942</v>
      </c>
    </row>
    <row r="3310" spans="1:4" hidden="1">
      <c r="A3310" s="135"/>
      <c r="B3310" s="137" t="s">
        <v>6943</v>
      </c>
      <c r="C3310" s="130" t="s">
        <v>6877</v>
      </c>
      <c r="D3310" s="130" t="s">
        <v>6944</v>
      </c>
    </row>
    <row r="3311" spans="1:4" hidden="1">
      <c r="A3311" s="135"/>
      <c r="B3311" s="137" t="s">
        <v>6945</v>
      </c>
      <c r="C3311" s="130" t="s">
        <v>6877</v>
      </c>
      <c r="D3311" s="130" t="s">
        <v>6946</v>
      </c>
    </row>
    <row r="3312" spans="1:4" hidden="1">
      <c r="A3312" s="135"/>
      <c r="B3312" s="137" t="s">
        <v>6947</v>
      </c>
      <c r="C3312" s="130" t="s">
        <v>6877</v>
      </c>
      <c r="D3312" s="130" t="s">
        <v>6948</v>
      </c>
    </row>
    <row r="3313" spans="1:4" hidden="1">
      <c r="A3313" s="135"/>
      <c r="B3313" s="137" t="s">
        <v>6949</v>
      </c>
      <c r="C3313" s="130" t="s">
        <v>6877</v>
      </c>
      <c r="D3313" s="130" t="s">
        <v>6950</v>
      </c>
    </row>
    <row r="3314" spans="1:4" hidden="1">
      <c r="A3314" s="135"/>
      <c r="B3314" s="137" t="s">
        <v>6951</v>
      </c>
      <c r="C3314" s="130" t="s">
        <v>6877</v>
      </c>
      <c r="D3314" s="130" t="s">
        <v>6952</v>
      </c>
    </row>
    <row r="3315" spans="1:4" hidden="1">
      <c r="A3315" s="135"/>
      <c r="B3315" s="137" t="s">
        <v>6953</v>
      </c>
      <c r="C3315" s="130" t="s">
        <v>6877</v>
      </c>
      <c r="D3315" s="130" t="s">
        <v>6954</v>
      </c>
    </row>
    <row r="3316" spans="1:4" hidden="1">
      <c r="A3316" s="135"/>
      <c r="B3316" s="137" t="s">
        <v>6955</v>
      </c>
      <c r="C3316" s="130" t="s">
        <v>6877</v>
      </c>
      <c r="D3316" s="130" t="s">
        <v>6956</v>
      </c>
    </row>
    <row r="3317" spans="1:4" hidden="1">
      <c r="A3317" s="135"/>
      <c r="B3317" s="137" t="s">
        <v>6957</v>
      </c>
      <c r="C3317" s="130" t="s">
        <v>6877</v>
      </c>
      <c r="D3317" s="130" t="s">
        <v>6958</v>
      </c>
    </row>
    <row r="3318" spans="1:4" hidden="1">
      <c r="A3318" s="135"/>
      <c r="B3318" s="137" t="s">
        <v>6959</v>
      </c>
      <c r="C3318" s="130" t="s">
        <v>6877</v>
      </c>
      <c r="D3318" s="130" t="s">
        <v>6960</v>
      </c>
    </row>
    <row r="3319" spans="1:4" hidden="1">
      <c r="A3319" s="135"/>
      <c r="B3319" s="137" t="s">
        <v>6961</v>
      </c>
      <c r="C3319" s="130" t="s">
        <v>6877</v>
      </c>
      <c r="D3319" s="130" t="s">
        <v>6962</v>
      </c>
    </row>
    <row r="3320" spans="1:4" hidden="1">
      <c r="A3320" s="135"/>
      <c r="B3320" s="137" t="s">
        <v>6963</v>
      </c>
      <c r="C3320" s="130" t="s">
        <v>6964</v>
      </c>
      <c r="D3320" s="130" t="s">
        <v>6964</v>
      </c>
    </row>
    <row r="3321" spans="1:4" hidden="1">
      <c r="A3321" s="135"/>
      <c r="B3321" s="137" t="s">
        <v>6965</v>
      </c>
      <c r="C3321" s="130" t="s">
        <v>6964</v>
      </c>
      <c r="D3321" s="130" t="s">
        <v>6966</v>
      </c>
    </row>
    <row r="3322" spans="1:4" hidden="1">
      <c r="A3322" s="135"/>
      <c r="B3322" s="137" t="s">
        <v>6967</v>
      </c>
      <c r="C3322" s="130" t="s">
        <v>6964</v>
      </c>
      <c r="D3322" s="130" t="s">
        <v>6968</v>
      </c>
    </row>
    <row r="3323" spans="1:4" hidden="1">
      <c r="A3323" s="135"/>
      <c r="B3323" s="137" t="s">
        <v>6969</v>
      </c>
      <c r="C3323" s="130" t="s">
        <v>6964</v>
      </c>
      <c r="D3323" s="130" t="s">
        <v>6970</v>
      </c>
    </row>
    <row r="3324" spans="1:4" hidden="1">
      <c r="A3324" s="135"/>
      <c r="B3324" s="137" t="s">
        <v>6971</v>
      </c>
      <c r="C3324" s="130" t="s">
        <v>6964</v>
      </c>
      <c r="D3324" s="130" t="s">
        <v>6972</v>
      </c>
    </row>
    <row r="3325" spans="1:4" hidden="1">
      <c r="A3325" s="135"/>
      <c r="B3325" s="137" t="s">
        <v>6973</v>
      </c>
      <c r="C3325" s="130" t="s">
        <v>6964</v>
      </c>
      <c r="D3325" s="130" t="s">
        <v>6974</v>
      </c>
    </row>
    <row r="3326" spans="1:4" hidden="1">
      <c r="A3326" s="135"/>
      <c r="B3326" s="137" t="s">
        <v>6975</v>
      </c>
      <c r="C3326" s="130" t="s">
        <v>6964</v>
      </c>
      <c r="D3326" s="130" t="s">
        <v>6976</v>
      </c>
    </row>
    <row r="3327" spans="1:4" hidden="1">
      <c r="A3327" s="135"/>
      <c r="B3327" s="137" t="s">
        <v>6977</v>
      </c>
      <c r="C3327" s="130" t="s">
        <v>6964</v>
      </c>
      <c r="D3327" s="130" t="s">
        <v>6978</v>
      </c>
    </row>
    <row r="3328" spans="1:4" hidden="1">
      <c r="A3328" s="135"/>
      <c r="B3328" s="137" t="s">
        <v>6979</v>
      </c>
      <c r="C3328" s="130" t="s">
        <v>6964</v>
      </c>
      <c r="D3328" s="130" t="s">
        <v>6980</v>
      </c>
    </row>
    <row r="3329" spans="1:4" hidden="1">
      <c r="A3329" s="135"/>
      <c r="B3329" s="137" t="s">
        <v>6981</v>
      </c>
      <c r="C3329" s="130" t="s">
        <v>6964</v>
      </c>
      <c r="D3329" s="130" t="s">
        <v>6982</v>
      </c>
    </row>
    <row r="3330" spans="1:4" hidden="1">
      <c r="A3330" s="135"/>
      <c r="B3330" s="137" t="s">
        <v>6983</v>
      </c>
      <c r="C3330" s="130" t="s">
        <v>6964</v>
      </c>
      <c r="D3330" s="130" t="s">
        <v>6984</v>
      </c>
    </row>
    <row r="3331" spans="1:4" hidden="1">
      <c r="A3331" s="135"/>
      <c r="B3331" s="137" t="s">
        <v>6985</v>
      </c>
      <c r="C3331" s="130" t="s">
        <v>6964</v>
      </c>
      <c r="D3331" s="130" t="s">
        <v>6986</v>
      </c>
    </row>
    <row r="3332" spans="1:4" hidden="1">
      <c r="A3332" s="135"/>
      <c r="B3332" s="137" t="s">
        <v>6987</v>
      </c>
      <c r="C3332" s="130" t="s">
        <v>6964</v>
      </c>
      <c r="D3332" s="130" t="s">
        <v>6988</v>
      </c>
    </row>
    <row r="3333" spans="1:4" hidden="1">
      <c r="A3333" s="135"/>
      <c r="B3333" s="137" t="s">
        <v>6989</v>
      </c>
      <c r="C3333" s="130" t="s">
        <v>6964</v>
      </c>
      <c r="D3333" s="130" t="s">
        <v>6990</v>
      </c>
    </row>
    <row r="3334" spans="1:4" hidden="1">
      <c r="A3334" s="135"/>
      <c r="B3334" s="137" t="s">
        <v>6991</v>
      </c>
      <c r="C3334" s="130" t="s">
        <v>6964</v>
      </c>
      <c r="D3334" s="130" t="s">
        <v>6992</v>
      </c>
    </row>
    <row r="3335" spans="1:4" hidden="1">
      <c r="A3335" s="135"/>
      <c r="B3335" s="137" t="s">
        <v>6993</v>
      </c>
      <c r="C3335" s="130" t="s">
        <v>6964</v>
      </c>
      <c r="D3335" s="130" t="s">
        <v>6994</v>
      </c>
    </row>
    <row r="3336" spans="1:4" hidden="1">
      <c r="A3336" s="135"/>
      <c r="B3336" s="137" t="s">
        <v>6995</v>
      </c>
      <c r="C3336" s="130" t="s">
        <v>6964</v>
      </c>
      <c r="D3336" s="130" t="s">
        <v>6996</v>
      </c>
    </row>
    <row r="3337" spans="1:4" hidden="1">
      <c r="A3337" s="135"/>
      <c r="B3337" s="137" t="s">
        <v>6997</v>
      </c>
      <c r="C3337" s="130" t="s">
        <v>6964</v>
      </c>
      <c r="D3337" s="130" t="s">
        <v>6998</v>
      </c>
    </row>
    <row r="3338" spans="1:4" hidden="1">
      <c r="A3338" s="135"/>
      <c r="B3338" s="137" t="s">
        <v>6999</v>
      </c>
      <c r="C3338" s="130" t="s">
        <v>6964</v>
      </c>
      <c r="D3338" s="130" t="s">
        <v>7000</v>
      </c>
    </row>
    <row r="3339" spans="1:4" hidden="1">
      <c r="A3339" s="135"/>
      <c r="B3339" s="137" t="s">
        <v>7001</v>
      </c>
      <c r="C3339" s="130" t="s">
        <v>6964</v>
      </c>
      <c r="D3339" s="130" t="s">
        <v>7002</v>
      </c>
    </row>
    <row r="3340" spans="1:4" hidden="1">
      <c r="A3340" s="135"/>
      <c r="B3340" s="137" t="s">
        <v>7003</v>
      </c>
      <c r="C3340" s="130" t="s">
        <v>6964</v>
      </c>
      <c r="D3340" s="130" t="s">
        <v>7004</v>
      </c>
    </row>
    <row r="3341" spans="1:4" hidden="1">
      <c r="A3341" s="135"/>
      <c r="B3341" s="137" t="s">
        <v>7005</v>
      </c>
      <c r="C3341" s="130" t="s">
        <v>6964</v>
      </c>
      <c r="D3341" s="130" t="s">
        <v>7006</v>
      </c>
    </row>
    <row r="3342" spans="1:4" hidden="1">
      <c r="A3342" s="135"/>
      <c r="B3342" s="137" t="s">
        <v>7007</v>
      </c>
      <c r="C3342" s="130" t="s">
        <v>6964</v>
      </c>
      <c r="D3342" s="130" t="s">
        <v>7008</v>
      </c>
    </row>
    <row r="3343" spans="1:4" hidden="1">
      <c r="A3343" s="135"/>
      <c r="B3343" s="137" t="s">
        <v>7009</v>
      </c>
      <c r="C3343" s="130" t="s">
        <v>6964</v>
      </c>
      <c r="D3343" s="130" t="s">
        <v>7010</v>
      </c>
    </row>
    <row r="3344" spans="1:4" hidden="1">
      <c r="A3344" s="135"/>
      <c r="B3344" s="137" t="s">
        <v>7011</v>
      </c>
      <c r="C3344" s="130" t="s">
        <v>6964</v>
      </c>
      <c r="D3344" s="130" t="s">
        <v>7012</v>
      </c>
    </row>
    <row r="3345" spans="1:4" hidden="1">
      <c r="A3345" s="135"/>
      <c r="B3345" s="137" t="s">
        <v>7013</v>
      </c>
      <c r="C3345" s="130" t="s">
        <v>6964</v>
      </c>
      <c r="D3345" s="130" t="s">
        <v>7014</v>
      </c>
    </row>
    <row r="3346" spans="1:4" hidden="1">
      <c r="A3346" s="135"/>
      <c r="B3346" s="137" t="s">
        <v>7015</v>
      </c>
      <c r="C3346" s="130" t="s">
        <v>6964</v>
      </c>
      <c r="D3346" s="130" t="s">
        <v>7016</v>
      </c>
    </row>
    <row r="3347" spans="1:4" hidden="1">
      <c r="A3347" s="135"/>
      <c r="B3347" s="137" t="s">
        <v>7017</v>
      </c>
      <c r="C3347" s="130" t="s">
        <v>6964</v>
      </c>
      <c r="D3347" s="130" t="s">
        <v>7018</v>
      </c>
    </row>
    <row r="3348" spans="1:4" hidden="1">
      <c r="A3348" s="135"/>
      <c r="B3348" s="137" t="s">
        <v>7019</v>
      </c>
      <c r="C3348" s="130" t="s">
        <v>6964</v>
      </c>
      <c r="D3348" s="130" t="s">
        <v>7020</v>
      </c>
    </row>
    <row r="3349" spans="1:4" hidden="1">
      <c r="A3349" s="135"/>
      <c r="B3349" s="137" t="s">
        <v>7021</v>
      </c>
      <c r="C3349" s="130" t="s">
        <v>6964</v>
      </c>
      <c r="D3349" s="130" t="s">
        <v>7022</v>
      </c>
    </row>
    <row r="3350" spans="1:4" hidden="1">
      <c r="A3350" s="135"/>
      <c r="B3350" s="137" t="s">
        <v>7023</v>
      </c>
      <c r="C3350" s="130" t="s">
        <v>6964</v>
      </c>
      <c r="D3350" s="130" t="s">
        <v>7024</v>
      </c>
    </row>
    <row r="3351" spans="1:4" hidden="1">
      <c r="A3351" s="135"/>
      <c r="B3351" s="137" t="s">
        <v>7025</v>
      </c>
      <c r="C3351" s="130" t="s">
        <v>6964</v>
      </c>
      <c r="D3351" s="130" t="s">
        <v>7026</v>
      </c>
    </row>
    <row r="3352" spans="1:4" hidden="1">
      <c r="A3352" s="135"/>
      <c r="B3352" s="137" t="s">
        <v>7027</v>
      </c>
      <c r="C3352" s="130" t="s">
        <v>6964</v>
      </c>
      <c r="D3352" s="130" t="s">
        <v>7028</v>
      </c>
    </row>
    <row r="3353" spans="1:4" hidden="1">
      <c r="A3353" s="135"/>
      <c r="B3353" s="137" t="s">
        <v>7029</v>
      </c>
      <c r="C3353" s="130" t="s">
        <v>6964</v>
      </c>
      <c r="D3353" s="130" t="s">
        <v>7030</v>
      </c>
    </row>
    <row r="3354" spans="1:4" hidden="1">
      <c r="A3354" s="135"/>
      <c r="B3354" s="137" t="s">
        <v>7031</v>
      </c>
      <c r="C3354" s="130" t="s">
        <v>6964</v>
      </c>
      <c r="D3354" s="130" t="s">
        <v>7032</v>
      </c>
    </row>
    <row r="3355" spans="1:4" hidden="1">
      <c r="A3355" s="135"/>
      <c r="B3355" s="137" t="s">
        <v>7033</v>
      </c>
      <c r="C3355" s="130" t="s">
        <v>6964</v>
      </c>
      <c r="D3355" s="130" t="s">
        <v>7034</v>
      </c>
    </row>
    <row r="3356" spans="1:4" hidden="1">
      <c r="A3356" s="135"/>
      <c r="B3356" s="137" t="s">
        <v>7035</v>
      </c>
      <c r="C3356" s="130" t="s">
        <v>6964</v>
      </c>
      <c r="D3356" s="130" t="s">
        <v>7036</v>
      </c>
    </row>
    <row r="3357" spans="1:4" hidden="1">
      <c r="A3357" s="135"/>
      <c r="B3357" s="137" t="s">
        <v>7037</v>
      </c>
      <c r="C3357" s="130" t="s">
        <v>6964</v>
      </c>
      <c r="D3357" s="130" t="s">
        <v>7038</v>
      </c>
    </row>
    <row r="3358" spans="1:4" hidden="1">
      <c r="A3358" s="135"/>
      <c r="B3358" s="137" t="s">
        <v>7039</v>
      </c>
      <c r="C3358" s="130" t="s">
        <v>6964</v>
      </c>
      <c r="D3358" s="130" t="s">
        <v>7040</v>
      </c>
    </row>
    <row r="3359" spans="1:4" hidden="1">
      <c r="A3359" s="135"/>
      <c r="B3359" s="137" t="s">
        <v>7041</v>
      </c>
      <c r="C3359" s="130" t="s">
        <v>6964</v>
      </c>
      <c r="D3359" s="130" t="s">
        <v>7042</v>
      </c>
    </row>
    <row r="3360" spans="1:4" hidden="1">
      <c r="A3360" s="135"/>
      <c r="B3360" s="137" t="s">
        <v>7043</v>
      </c>
      <c r="C3360" s="130" t="s">
        <v>6964</v>
      </c>
      <c r="D3360" s="130" t="s">
        <v>7044</v>
      </c>
    </row>
    <row r="3361" spans="1:4" hidden="1">
      <c r="A3361" s="135"/>
      <c r="B3361" s="137" t="s">
        <v>7045</v>
      </c>
      <c r="C3361" s="130" t="s">
        <v>6964</v>
      </c>
      <c r="D3361" s="130" t="s">
        <v>7046</v>
      </c>
    </row>
    <row r="3362" spans="1:4" hidden="1">
      <c r="A3362" s="135"/>
      <c r="B3362" s="137" t="s">
        <v>7047</v>
      </c>
      <c r="C3362" s="130" t="s">
        <v>6964</v>
      </c>
      <c r="D3362" s="130" t="s">
        <v>7048</v>
      </c>
    </row>
    <row r="3363" spans="1:4" hidden="1">
      <c r="A3363" s="135"/>
      <c r="B3363" s="137" t="s">
        <v>7049</v>
      </c>
      <c r="C3363" s="130" t="s">
        <v>6964</v>
      </c>
      <c r="D3363" s="130" t="s">
        <v>7050</v>
      </c>
    </row>
    <row r="3364" spans="1:4" hidden="1">
      <c r="A3364" s="135"/>
      <c r="B3364" s="137" t="s">
        <v>7051</v>
      </c>
      <c r="C3364" s="130" t="s">
        <v>6964</v>
      </c>
      <c r="D3364" s="130" t="s">
        <v>7052</v>
      </c>
    </row>
    <row r="3365" spans="1:4" hidden="1">
      <c r="A3365" s="135"/>
      <c r="B3365" s="137" t="s">
        <v>7053</v>
      </c>
      <c r="C3365" s="130" t="s">
        <v>6964</v>
      </c>
      <c r="D3365" s="130" t="s">
        <v>7054</v>
      </c>
    </row>
    <row r="3366" spans="1:4" hidden="1">
      <c r="A3366" s="135"/>
      <c r="B3366" s="137" t="s">
        <v>7055</v>
      </c>
      <c r="C3366" s="130" t="s">
        <v>6964</v>
      </c>
      <c r="D3366" s="130" t="s">
        <v>7056</v>
      </c>
    </row>
    <row r="3367" spans="1:4" hidden="1">
      <c r="A3367" s="135"/>
      <c r="B3367" s="137" t="s">
        <v>7057</v>
      </c>
      <c r="C3367" s="130" t="s">
        <v>6964</v>
      </c>
      <c r="D3367" s="130" t="s">
        <v>7058</v>
      </c>
    </row>
    <row r="3368" spans="1:4" hidden="1">
      <c r="A3368" s="135"/>
      <c r="B3368" s="137" t="s">
        <v>7059</v>
      </c>
      <c r="C3368" s="130" t="s">
        <v>6964</v>
      </c>
      <c r="D3368" s="130" t="s">
        <v>7060</v>
      </c>
    </row>
    <row r="3369" spans="1:4" hidden="1">
      <c r="A3369" s="135"/>
      <c r="B3369" s="137" t="s">
        <v>7061</v>
      </c>
      <c r="C3369" s="130" t="s">
        <v>6964</v>
      </c>
      <c r="D3369" s="130" t="s">
        <v>7062</v>
      </c>
    </row>
    <row r="3370" spans="1:4" hidden="1">
      <c r="A3370" s="135"/>
      <c r="B3370" s="137" t="s">
        <v>7063</v>
      </c>
      <c r="C3370" s="130" t="s">
        <v>6964</v>
      </c>
      <c r="D3370" s="130" t="s">
        <v>7064</v>
      </c>
    </row>
    <row r="3371" spans="1:4" hidden="1">
      <c r="A3371" s="135"/>
      <c r="B3371" s="137" t="s">
        <v>7065</v>
      </c>
      <c r="C3371" s="130" t="s">
        <v>6964</v>
      </c>
      <c r="D3371" s="130" t="s">
        <v>7066</v>
      </c>
    </row>
    <row r="3372" spans="1:4" hidden="1">
      <c r="A3372" s="135"/>
      <c r="B3372" s="137" t="s">
        <v>7067</v>
      </c>
      <c r="C3372" s="130" t="s">
        <v>6964</v>
      </c>
      <c r="D3372" s="130" t="s">
        <v>7068</v>
      </c>
    </row>
    <row r="3373" spans="1:4" hidden="1">
      <c r="A3373" s="135"/>
      <c r="B3373" s="137" t="s">
        <v>7069</v>
      </c>
      <c r="C3373" s="130" t="s">
        <v>6964</v>
      </c>
      <c r="D3373" s="130" t="s">
        <v>7070</v>
      </c>
    </row>
    <row r="3374" spans="1:4" hidden="1">
      <c r="A3374" s="135"/>
      <c r="B3374" s="137" t="s">
        <v>7071</v>
      </c>
      <c r="C3374" s="130" t="s">
        <v>6964</v>
      </c>
      <c r="D3374" s="130" t="s">
        <v>7072</v>
      </c>
    </row>
    <row r="3375" spans="1:4" hidden="1">
      <c r="A3375" s="135"/>
      <c r="B3375" s="137" t="s">
        <v>7073</v>
      </c>
      <c r="C3375" s="130" t="s">
        <v>6964</v>
      </c>
      <c r="D3375" s="130" t="s">
        <v>7074</v>
      </c>
    </row>
    <row r="3376" spans="1:4" hidden="1">
      <c r="A3376" s="135"/>
      <c r="B3376" s="137" t="s">
        <v>7075</v>
      </c>
      <c r="C3376" s="130" t="s">
        <v>6964</v>
      </c>
      <c r="D3376" s="130" t="s">
        <v>7076</v>
      </c>
    </row>
    <row r="3377" spans="1:4" hidden="1">
      <c r="A3377" s="135"/>
      <c r="B3377" s="137" t="s">
        <v>7077</v>
      </c>
      <c r="C3377" s="130" t="s">
        <v>6964</v>
      </c>
      <c r="D3377" s="130" t="s">
        <v>7078</v>
      </c>
    </row>
    <row r="3378" spans="1:4" hidden="1">
      <c r="A3378" s="135"/>
      <c r="B3378" s="137" t="s">
        <v>7079</v>
      </c>
      <c r="C3378" s="130" t="s">
        <v>6964</v>
      </c>
      <c r="D3378" s="130" t="s">
        <v>7080</v>
      </c>
    </row>
    <row r="3379" spans="1:4" hidden="1">
      <c r="A3379" s="135"/>
      <c r="B3379" s="137" t="s">
        <v>7081</v>
      </c>
      <c r="C3379" s="130" t="s">
        <v>6964</v>
      </c>
      <c r="D3379" s="130" t="s">
        <v>7082</v>
      </c>
    </row>
    <row r="3380" spans="1:4" hidden="1">
      <c r="A3380" s="135"/>
      <c r="B3380" s="137" t="s">
        <v>7083</v>
      </c>
      <c r="C3380" s="130" t="s">
        <v>6964</v>
      </c>
      <c r="D3380" s="130" t="s">
        <v>7084</v>
      </c>
    </row>
    <row r="3381" spans="1:4" hidden="1">
      <c r="A3381" s="135"/>
      <c r="B3381" s="137" t="s">
        <v>7085</v>
      </c>
      <c r="C3381" s="130" t="s">
        <v>6964</v>
      </c>
      <c r="D3381" s="130" t="s">
        <v>7086</v>
      </c>
    </row>
    <row r="3382" spans="1:4" hidden="1">
      <c r="A3382" s="135"/>
      <c r="B3382" s="137" t="s">
        <v>7087</v>
      </c>
      <c r="C3382" s="130" t="s">
        <v>6964</v>
      </c>
      <c r="D3382" s="130" t="s">
        <v>7088</v>
      </c>
    </row>
    <row r="3383" spans="1:4" hidden="1">
      <c r="A3383" s="135"/>
      <c r="B3383" s="137" t="s">
        <v>7089</v>
      </c>
      <c r="C3383" s="130" t="s">
        <v>6964</v>
      </c>
      <c r="D3383" s="130" t="s">
        <v>7090</v>
      </c>
    </row>
    <row r="3384" spans="1:4" hidden="1">
      <c r="A3384" s="135"/>
      <c r="B3384" s="137" t="s">
        <v>7091</v>
      </c>
      <c r="C3384" s="130" t="s">
        <v>6964</v>
      </c>
      <c r="D3384" s="130" t="s">
        <v>7092</v>
      </c>
    </row>
    <row r="3385" spans="1:4" hidden="1">
      <c r="A3385" s="135"/>
      <c r="B3385" s="137" t="s">
        <v>7093</v>
      </c>
      <c r="C3385" s="130" t="s">
        <v>6964</v>
      </c>
      <c r="D3385" s="130" t="s">
        <v>7094</v>
      </c>
    </row>
    <row r="3386" spans="1:4" hidden="1">
      <c r="A3386" s="135"/>
      <c r="B3386" s="137" t="s">
        <v>7095</v>
      </c>
      <c r="C3386" s="130" t="s">
        <v>6964</v>
      </c>
      <c r="D3386" s="130" t="s">
        <v>7096</v>
      </c>
    </row>
    <row r="3387" spans="1:4" hidden="1">
      <c r="A3387" s="135"/>
      <c r="B3387" s="137" t="s">
        <v>7097</v>
      </c>
      <c r="C3387" s="130" t="s">
        <v>6964</v>
      </c>
      <c r="D3387" s="130" t="s">
        <v>7098</v>
      </c>
    </row>
    <row r="3388" spans="1:4" hidden="1">
      <c r="A3388" s="135"/>
      <c r="B3388" s="137" t="s">
        <v>7099</v>
      </c>
      <c r="C3388" s="130" t="s">
        <v>6964</v>
      </c>
      <c r="D3388" s="130" t="s">
        <v>7100</v>
      </c>
    </row>
    <row r="3389" spans="1:4" hidden="1">
      <c r="A3389" s="135"/>
      <c r="B3389" s="137" t="s">
        <v>7101</v>
      </c>
      <c r="C3389" s="130" t="s">
        <v>6964</v>
      </c>
      <c r="D3389" s="130" t="s">
        <v>7102</v>
      </c>
    </row>
    <row r="3390" spans="1:4" hidden="1">
      <c r="A3390" s="135"/>
      <c r="B3390" s="137" t="s">
        <v>7103</v>
      </c>
      <c r="C3390" s="130" t="s">
        <v>6964</v>
      </c>
      <c r="D3390" s="130" t="s">
        <v>7104</v>
      </c>
    </row>
    <row r="3391" spans="1:4" hidden="1">
      <c r="A3391" s="135"/>
      <c r="B3391" s="137" t="s">
        <v>7105</v>
      </c>
      <c r="C3391" s="130" t="s">
        <v>6964</v>
      </c>
      <c r="D3391" s="130" t="s">
        <v>7106</v>
      </c>
    </row>
    <row r="3392" spans="1:4" hidden="1">
      <c r="A3392" s="135"/>
      <c r="B3392" s="137" t="s">
        <v>7107</v>
      </c>
      <c r="C3392" s="130" t="s">
        <v>6964</v>
      </c>
      <c r="D3392" s="130" t="s">
        <v>7108</v>
      </c>
    </row>
    <row r="3393" spans="1:4" hidden="1">
      <c r="A3393" s="135"/>
      <c r="B3393" s="137" t="s">
        <v>7109</v>
      </c>
      <c r="C3393" s="130" t="s">
        <v>6964</v>
      </c>
      <c r="D3393" s="130" t="s">
        <v>7110</v>
      </c>
    </row>
    <row r="3394" spans="1:4" hidden="1">
      <c r="A3394" s="135"/>
      <c r="B3394" s="137" t="s">
        <v>7111</v>
      </c>
      <c r="C3394" s="130" t="s">
        <v>6964</v>
      </c>
      <c r="D3394" s="130" t="s">
        <v>7112</v>
      </c>
    </row>
    <row r="3395" spans="1:4" hidden="1">
      <c r="A3395" s="135"/>
      <c r="B3395" s="137" t="s">
        <v>7113</v>
      </c>
      <c r="C3395" s="130" t="s">
        <v>6964</v>
      </c>
      <c r="D3395" s="130" t="s">
        <v>7114</v>
      </c>
    </row>
    <row r="3396" spans="1:4" hidden="1">
      <c r="A3396" s="135"/>
      <c r="B3396" s="137" t="s">
        <v>7115</v>
      </c>
      <c r="C3396" s="130" t="s">
        <v>6964</v>
      </c>
      <c r="D3396" s="130" t="s">
        <v>7116</v>
      </c>
    </row>
    <row r="3397" spans="1:4" hidden="1">
      <c r="A3397" s="135"/>
      <c r="B3397" s="137" t="s">
        <v>7117</v>
      </c>
      <c r="C3397" s="130" t="s">
        <v>6964</v>
      </c>
      <c r="D3397" s="130" t="s">
        <v>7118</v>
      </c>
    </row>
    <row r="3398" spans="1:4" hidden="1">
      <c r="A3398" s="135"/>
      <c r="B3398" s="137" t="s">
        <v>7119</v>
      </c>
      <c r="C3398" s="130" t="s">
        <v>6964</v>
      </c>
      <c r="D3398" s="130" t="s">
        <v>7120</v>
      </c>
    </row>
    <row r="3399" spans="1:4" hidden="1">
      <c r="A3399" s="135"/>
      <c r="B3399" s="137" t="s">
        <v>7121</v>
      </c>
      <c r="C3399" s="130" t="s">
        <v>6964</v>
      </c>
      <c r="D3399" s="130" t="s">
        <v>7122</v>
      </c>
    </row>
    <row r="3400" spans="1:4" hidden="1">
      <c r="A3400" s="135"/>
      <c r="B3400" s="137" t="s">
        <v>7123</v>
      </c>
      <c r="C3400" s="130" t="s">
        <v>6964</v>
      </c>
      <c r="D3400" s="130" t="s">
        <v>7124</v>
      </c>
    </row>
    <row r="3401" spans="1:4" hidden="1">
      <c r="A3401" s="135"/>
      <c r="B3401" s="137" t="s">
        <v>7125</v>
      </c>
      <c r="C3401" s="130" t="s">
        <v>6964</v>
      </c>
      <c r="D3401" s="130" t="s">
        <v>7126</v>
      </c>
    </row>
    <row r="3402" spans="1:4" hidden="1">
      <c r="A3402" s="135"/>
      <c r="B3402" s="137" t="s">
        <v>7127</v>
      </c>
      <c r="C3402" s="130" t="s">
        <v>7128</v>
      </c>
      <c r="D3402" s="130" t="s">
        <v>7128</v>
      </c>
    </row>
    <row r="3403" spans="1:4" hidden="1">
      <c r="A3403" s="135"/>
      <c r="B3403" s="137" t="s">
        <v>7129</v>
      </c>
      <c r="C3403" s="130" t="s">
        <v>7128</v>
      </c>
      <c r="D3403" s="130" t="s">
        <v>7130</v>
      </c>
    </row>
    <row r="3404" spans="1:4" hidden="1">
      <c r="A3404" s="135"/>
      <c r="B3404" s="137" t="s">
        <v>7131</v>
      </c>
      <c r="C3404" s="130" t="s">
        <v>7128</v>
      </c>
      <c r="D3404" s="130" t="s">
        <v>7132</v>
      </c>
    </row>
    <row r="3405" spans="1:4" hidden="1">
      <c r="A3405" s="135"/>
      <c r="B3405" s="137" t="s">
        <v>7133</v>
      </c>
      <c r="C3405" s="130" t="s">
        <v>7128</v>
      </c>
      <c r="D3405" s="130" t="s">
        <v>7134</v>
      </c>
    </row>
    <row r="3406" spans="1:4" hidden="1">
      <c r="A3406" s="135"/>
      <c r="B3406" s="137" t="s">
        <v>7135</v>
      </c>
      <c r="C3406" s="130" t="s">
        <v>7128</v>
      </c>
      <c r="D3406" s="130" t="s">
        <v>7136</v>
      </c>
    </row>
    <row r="3407" spans="1:4" hidden="1">
      <c r="A3407" s="135"/>
      <c r="B3407" s="137" t="s">
        <v>7137</v>
      </c>
      <c r="C3407" s="130" t="s">
        <v>7128</v>
      </c>
      <c r="D3407" s="130" t="s">
        <v>7138</v>
      </c>
    </row>
    <row r="3408" spans="1:4" hidden="1">
      <c r="A3408" s="135"/>
      <c r="B3408" s="137" t="s">
        <v>7139</v>
      </c>
      <c r="C3408" s="130" t="s">
        <v>7128</v>
      </c>
      <c r="D3408" s="130" t="s">
        <v>7140</v>
      </c>
    </row>
    <row r="3409" spans="1:4" hidden="1">
      <c r="A3409" s="135"/>
      <c r="B3409" s="137" t="s">
        <v>7141</v>
      </c>
      <c r="C3409" s="130" t="s">
        <v>7128</v>
      </c>
      <c r="D3409" s="130" t="s">
        <v>7142</v>
      </c>
    </row>
    <row r="3410" spans="1:4" hidden="1">
      <c r="A3410" s="135"/>
      <c r="B3410" s="137" t="s">
        <v>7143</v>
      </c>
      <c r="C3410" s="130" t="s">
        <v>7128</v>
      </c>
      <c r="D3410" s="130" t="s">
        <v>7144</v>
      </c>
    </row>
    <row r="3411" spans="1:4" hidden="1">
      <c r="A3411" s="135"/>
      <c r="B3411" s="137" t="s">
        <v>7145</v>
      </c>
      <c r="C3411" s="130" t="s">
        <v>7128</v>
      </c>
      <c r="D3411" s="130" t="s">
        <v>7146</v>
      </c>
    </row>
    <row r="3412" spans="1:4" hidden="1">
      <c r="A3412" s="135"/>
      <c r="B3412" s="137" t="s">
        <v>7147</v>
      </c>
      <c r="C3412" s="130" t="s">
        <v>7128</v>
      </c>
      <c r="D3412" s="130" t="s">
        <v>7148</v>
      </c>
    </row>
    <row r="3413" spans="1:4" hidden="1">
      <c r="A3413" s="135"/>
      <c r="B3413" s="137" t="s">
        <v>7149</v>
      </c>
      <c r="C3413" s="130" t="s">
        <v>7128</v>
      </c>
      <c r="D3413" s="130" t="s">
        <v>7150</v>
      </c>
    </row>
    <row r="3414" spans="1:4" hidden="1">
      <c r="A3414" s="135"/>
      <c r="B3414" s="137" t="s">
        <v>7151</v>
      </c>
      <c r="C3414" s="130" t="s">
        <v>7128</v>
      </c>
      <c r="D3414" s="130" t="s">
        <v>7152</v>
      </c>
    </row>
    <row r="3415" spans="1:4" hidden="1">
      <c r="A3415" s="135"/>
      <c r="B3415" s="137" t="s">
        <v>7153</v>
      </c>
      <c r="C3415" s="130" t="s">
        <v>7128</v>
      </c>
      <c r="D3415" s="130" t="s">
        <v>7154</v>
      </c>
    </row>
    <row r="3416" spans="1:4" hidden="1">
      <c r="A3416" s="135"/>
      <c r="B3416" s="137" t="s">
        <v>7155</v>
      </c>
      <c r="C3416" s="130" t="s">
        <v>7128</v>
      </c>
      <c r="D3416" s="130" t="s">
        <v>7156</v>
      </c>
    </row>
    <row r="3417" spans="1:4" hidden="1">
      <c r="A3417" s="135"/>
      <c r="B3417" s="137" t="s">
        <v>7157</v>
      </c>
      <c r="C3417" s="130" t="s">
        <v>7128</v>
      </c>
      <c r="D3417" s="130" t="s">
        <v>7158</v>
      </c>
    </row>
    <row r="3418" spans="1:4" hidden="1">
      <c r="A3418" s="135"/>
      <c r="B3418" s="137" t="s">
        <v>7159</v>
      </c>
      <c r="C3418" s="130" t="s">
        <v>7128</v>
      </c>
      <c r="D3418" s="130" t="s">
        <v>7160</v>
      </c>
    </row>
    <row r="3419" spans="1:4" hidden="1">
      <c r="A3419" s="135"/>
      <c r="B3419" s="137" t="s">
        <v>7161</v>
      </c>
      <c r="C3419" s="130" t="s">
        <v>7128</v>
      </c>
      <c r="D3419" s="130" t="s">
        <v>7162</v>
      </c>
    </row>
    <row r="3420" spans="1:4" hidden="1">
      <c r="A3420" s="135"/>
      <c r="B3420" s="137" t="s">
        <v>7163</v>
      </c>
      <c r="C3420" s="130" t="s">
        <v>7128</v>
      </c>
      <c r="D3420" s="130" t="s">
        <v>7164</v>
      </c>
    </row>
    <row r="3421" spans="1:4" hidden="1">
      <c r="A3421" s="135"/>
      <c r="B3421" s="137" t="s">
        <v>7165</v>
      </c>
      <c r="C3421" s="130" t="s">
        <v>7128</v>
      </c>
      <c r="D3421" s="130" t="s">
        <v>7166</v>
      </c>
    </row>
    <row r="3422" spans="1:4" hidden="1">
      <c r="A3422" s="135"/>
      <c r="B3422" s="137" t="s">
        <v>7167</v>
      </c>
      <c r="C3422" s="130" t="s">
        <v>7128</v>
      </c>
      <c r="D3422" s="130" t="s">
        <v>7168</v>
      </c>
    </row>
    <row r="3423" spans="1:4" hidden="1">
      <c r="A3423" s="135"/>
      <c r="B3423" s="137" t="s">
        <v>7169</v>
      </c>
      <c r="C3423" s="130" t="s">
        <v>7128</v>
      </c>
      <c r="D3423" s="130" t="s">
        <v>7170</v>
      </c>
    </row>
    <row r="3424" spans="1:4" hidden="1">
      <c r="A3424" s="135"/>
      <c r="B3424" s="137" t="s">
        <v>7171</v>
      </c>
      <c r="C3424" s="130" t="s">
        <v>7128</v>
      </c>
      <c r="D3424" s="130" t="s">
        <v>7172</v>
      </c>
    </row>
    <row r="3425" spans="1:4" hidden="1">
      <c r="A3425" s="135"/>
      <c r="B3425" s="137" t="s">
        <v>7173</v>
      </c>
      <c r="C3425" s="130" t="s">
        <v>7128</v>
      </c>
      <c r="D3425" s="130" t="s">
        <v>7174</v>
      </c>
    </row>
    <row r="3426" spans="1:4" hidden="1">
      <c r="A3426" s="135"/>
      <c r="B3426" s="137" t="s">
        <v>7175</v>
      </c>
      <c r="C3426" s="130" t="s">
        <v>7128</v>
      </c>
      <c r="D3426" s="130" t="s">
        <v>7176</v>
      </c>
    </row>
    <row r="3427" spans="1:4" hidden="1">
      <c r="A3427" s="135"/>
      <c r="B3427" s="137" t="s">
        <v>7177</v>
      </c>
      <c r="C3427" s="130" t="s">
        <v>7128</v>
      </c>
      <c r="D3427" s="130" t="s">
        <v>7178</v>
      </c>
    </row>
    <row r="3428" spans="1:4" hidden="1">
      <c r="A3428" s="135"/>
      <c r="B3428" s="137" t="s">
        <v>7179</v>
      </c>
      <c r="C3428" s="130" t="s">
        <v>7128</v>
      </c>
      <c r="D3428" s="130" t="s">
        <v>7180</v>
      </c>
    </row>
    <row r="3429" spans="1:4" hidden="1">
      <c r="A3429" s="135"/>
      <c r="B3429" s="137" t="s">
        <v>7181</v>
      </c>
      <c r="C3429" s="130" t="s">
        <v>7128</v>
      </c>
      <c r="D3429" s="130" t="s">
        <v>7182</v>
      </c>
    </row>
    <row r="3430" spans="1:4" hidden="1">
      <c r="A3430" s="135"/>
      <c r="B3430" s="137" t="s">
        <v>7183</v>
      </c>
      <c r="C3430" s="130" t="s">
        <v>7128</v>
      </c>
      <c r="D3430" s="130" t="s">
        <v>7184</v>
      </c>
    </row>
    <row r="3431" spans="1:4" hidden="1">
      <c r="A3431" s="135"/>
      <c r="B3431" s="137" t="s">
        <v>7185</v>
      </c>
      <c r="C3431" s="130" t="s">
        <v>7128</v>
      </c>
      <c r="D3431" s="130" t="s">
        <v>7186</v>
      </c>
    </row>
    <row r="3432" spans="1:4" hidden="1">
      <c r="A3432" s="135"/>
      <c r="B3432" s="137" t="s">
        <v>7187</v>
      </c>
      <c r="C3432" s="130" t="s">
        <v>7128</v>
      </c>
      <c r="D3432" s="130" t="s">
        <v>7188</v>
      </c>
    </row>
    <row r="3433" spans="1:4" hidden="1">
      <c r="A3433" s="135"/>
      <c r="B3433" s="137" t="s">
        <v>7189</v>
      </c>
      <c r="C3433" s="130" t="s">
        <v>7128</v>
      </c>
      <c r="D3433" s="130" t="s">
        <v>7190</v>
      </c>
    </row>
    <row r="3434" spans="1:4" hidden="1">
      <c r="A3434" s="135"/>
      <c r="B3434" s="137" t="s">
        <v>7191</v>
      </c>
      <c r="C3434" s="130" t="s">
        <v>7128</v>
      </c>
      <c r="D3434" s="130" t="s">
        <v>7192</v>
      </c>
    </row>
    <row r="3435" spans="1:4" hidden="1">
      <c r="A3435" s="135"/>
      <c r="B3435" s="137" t="s">
        <v>7193</v>
      </c>
      <c r="C3435" s="130" t="s">
        <v>7128</v>
      </c>
      <c r="D3435" s="130" t="s">
        <v>7194</v>
      </c>
    </row>
    <row r="3436" spans="1:4" hidden="1">
      <c r="A3436" s="135"/>
      <c r="B3436" s="137" t="s">
        <v>7195</v>
      </c>
      <c r="C3436" s="130" t="s">
        <v>7128</v>
      </c>
      <c r="D3436" s="130" t="s">
        <v>7196</v>
      </c>
    </row>
    <row r="3437" spans="1:4" hidden="1">
      <c r="A3437" s="135"/>
      <c r="B3437" s="137" t="s">
        <v>7197</v>
      </c>
      <c r="C3437" s="130" t="s">
        <v>7128</v>
      </c>
      <c r="D3437" s="130" t="s">
        <v>7198</v>
      </c>
    </row>
    <row r="3438" spans="1:4" hidden="1">
      <c r="A3438" s="135"/>
      <c r="B3438" s="137" t="s">
        <v>7199</v>
      </c>
      <c r="C3438" s="130" t="s">
        <v>7128</v>
      </c>
      <c r="D3438" s="130" t="s">
        <v>7200</v>
      </c>
    </row>
    <row r="3439" spans="1:4" hidden="1">
      <c r="A3439" s="135"/>
      <c r="B3439" s="137" t="s">
        <v>7201</v>
      </c>
      <c r="C3439" s="130" t="s">
        <v>7128</v>
      </c>
      <c r="D3439" s="130" t="s">
        <v>7202</v>
      </c>
    </row>
    <row r="3440" spans="1:4" hidden="1">
      <c r="A3440" s="135"/>
      <c r="B3440" s="137" t="s">
        <v>7203</v>
      </c>
      <c r="C3440" s="130" t="s">
        <v>7128</v>
      </c>
      <c r="D3440" s="130" t="s">
        <v>7204</v>
      </c>
    </row>
    <row r="3441" spans="1:4" hidden="1">
      <c r="A3441" s="135"/>
      <c r="B3441" s="137" t="s">
        <v>7205</v>
      </c>
      <c r="C3441" s="130" t="s">
        <v>7128</v>
      </c>
      <c r="D3441" s="130" t="s">
        <v>7206</v>
      </c>
    </row>
    <row r="3442" spans="1:4" hidden="1">
      <c r="A3442" s="135"/>
      <c r="B3442" s="137" t="s">
        <v>7207</v>
      </c>
      <c r="C3442" s="130" t="s">
        <v>7128</v>
      </c>
      <c r="D3442" s="130" t="s">
        <v>7208</v>
      </c>
    </row>
    <row r="3443" spans="1:4" hidden="1">
      <c r="A3443" s="135"/>
      <c r="B3443" s="137" t="s">
        <v>7209</v>
      </c>
      <c r="C3443" s="130" t="s">
        <v>7128</v>
      </c>
      <c r="D3443" s="130" t="s">
        <v>7210</v>
      </c>
    </row>
    <row r="3444" spans="1:4" hidden="1">
      <c r="A3444" s="135"/>
      <c r="B3444" s="137" t="s">
        <v>7211</v>
      </c>
      <c r="C3444" s="130" t="s">
        <v>7128</v>
      </c>
      <c r="D3444" s="130" t="s">
        <v>7212</v>
      </c>
    </row>
    <row r="3445" spans="1:4" hidden="1">
      <c r="A3445" s="135"/>
      <c r="B3445" s="137" t="s">
        <v>7213</v>
      </c>
      <c r="C3445" s="130" t="s">
        <v>7128</v>
      </c>
      <c r="D3445" s="130" t="s">
        <v>7214</v>
      </c>
    </row>
    <row r="3446" spans="1:4" hidden="1">
      <c r="A3446" s="135"/>
      <c r="B3446" s="137" t="s">
        <v>7215</v>
      </c>
      <c r="C3446" s="130" t="s">
        <v>7128</v>
      </c>
      <c r="D3446" s="130" t="s">
        <v>7216</v>
      </c>
    </row>
    <row r="3447" spans="1:4" hidden="1">
      <c r="A3447" s="135"/>
      <c r="B3447" s="137" t="s">
        <v>7217</v>
      </c>
      <c r="C3447" s="130" t="s">
        <v>7128</v>
      </c>
      <c r="D3447" s="130" t="s">
        <v>7218</v>
      </c>
    </row>
    <row r="3448" spans="1:4" hidden="1">
      <c r="A3448" s="135"/>
      <c r="B3448" s="137" t="s">
        <v>7219</v>
      </c>
      <c r="C3448" s="130" t="s">
        <v>7128</v>
      </c>
      <c r="D3448" s="130" t="s">
        <v>7220</v>
      </c>
    </row>
    <row r="3449" spans="1:4" hidden="1">
      <c r="A3449" s="135"/>
      <c r="B3449" s="137" t="s">
        <v>7221</v>
      </c>
      <c r="C3449" s="130" t="s">
        <v>7128</v>
      </c>
      <c r="D3449" s="130" t="s">
        <v>7222</v>
      </c>
    </row>
    <row r="3450" spans="1:4" hidden="1">
      <c r="A3450" s="135"/>
      <c r="B3450" s="137" t="s">
        <v>7223</v>
      </c>
      <c r="C3450" s="130" t="s">
        <v>7128</v>
      </c>
      <c r="D3450" s="130" t="s">
        <v>7224</v>
      </c>
    </row>
    <row r="3451" spans="1:4" hidden="1">
      <c r="A3451" s="135"/>
      <c r="B3451" s="137" t="s">
        <v>7225</v>
      </c>
      <c r="C3451" s="130" t="s">
        <v>7128</v>
      </c>
      <c r="D3451" s="130" t="s">
        <v>7226</v>
      </c>
    </row>
    <row r="3452" spans="1:4" hidden="1">
      <c r="A3452" s="135"/>
      <c r="B3452" s="137" t="s">
        <v>7227</v>
      </c>
      <c r="C3452" s="130" t="s">
        <v>7128</v>
      </c>
      <c r="D3452" s="130" t="s">
        <v>7228</v>
      </c>
    </row>
    <row r="3453" spans="1:4" hidden="1">
      <c r="A3453" s="135"/>
      <c r="B3453" s="137" t="s">
        <v>7229</v>
      </c>
      <c r="C3453" s="130" t="s">
        <v>7128</v>
      </c>
      <c r="D3453" s="130" t="s">
        <v>7230</v>
      </c>
    </row>
    <row r="3454" spans="1:4" hidden="1">
      <c r="A3454" s="135"/>
      <c r="B3454" s="137" t="s">
        <v>7231</v>
      </c>
      <c r="C3454" s="130" t="s">
        <v>7128</v>
      </c>
      <c r="D3454" s="130" t="s">
        <v>7232</v>
      </c>
    </row>
    <row r="3455" spans="1:4" hidden="1">
      <c r="A3455" s="135"/>
      <c r="B3455" s="137" t="s">
        <v>7233</v>
      </c>
      <c r="C3455" s="130" t="s">
        <v>7128</v>
      </c>
      <c r="D3455" s="130" t="s">
        <v>7234</v>
      </c>
    </row>
    <row r="3456" spans="1:4" hidden="1">
      <c r="A3456" s="135"/>
      <c r="B3456" s="137" t="s">
        <v>7235</v>
      </c>
      <c r="C3456" s="130" t="s">
        <v>7128</v>
      </c>
      <c r="D3456" s="130" t="s">
        <v>7236</v>
      </c>
    </row>
    <row r="3457" spans="1:4" hidden="1">
      <c r="A3457" s="135"/>
      <c r="B3457" s="137" t="s">
        <v>7237</v>
      </c>
      <c r="C3457" s="130" t="s">
        <v>7128</v>
      </c>
      <c r="D3457" s="130" t="s">
        <v>7238</v>
      </c>
    </row>
    <row r="3458" spans="1:4" hidden="1">
      <c r="A3458" s="135"/>
      <c r="B3458" s="137" t="s">
        <v>7239</v>
      </c>
      <c r="C3458" s="130" t="s">
        <v>7128</v>
      </c>
      <c r="D3458" s="130" t="s">
        <v>7240</v>
      </c>
    </row>
    <row r="3459" spans="1:4" hidden="1">
      <c r="A3459" s="135"/>
      <c r="B3459" s="137" t="s">
        <v>7241</v>
      </c>
      <c r="C3459" s="130" t="s">
        <v>7128</v>
      </c>
      <c r="D3459" s="130" t="s">
        <v>7242</v>
      </c>
    </row>
    <row r="3460" spans="1:4" hidden="1">
      <c r="A3460" s="135"/>
      <c r="B3460" s="137" t="s">
        <v>7243</v>
      </c>
      <c r="C3460" s="130" t="s">
        <v>7128</v>
      </c>
      <c r="D3460" s="130" t="s">
        <v>7244</v>
      </c>
    </row>
    <row r="3461" spans="1:4" hidden="1">
      <c r="A3461" s="135"/>
      <c r="B3461" s="137" t="s">
        <v>7245</v>
      </c>
      <c r="C3461" s="130" t="s">
        <v>7128</v>
      </c>
      <c r="D3461" s="130" t="s">
        <v>7246</v>
      </c>
    </row>
    <row r="3462" spans="1:4" hidden="1">
      <c r="A3462" s="135"/>
      <c r="B3462" s="137" t="s">
        <v>7247</v>
      </c>
      <c r="C3462" s="130" t="s">
        <v>7128</v>
      </c>
      <c r="D3462" s="130" t="s">
        <v>7248</v>
      </c>
    </row>
    <row r="3463" spans="1:4" hidden="1">
      <c r="A3463" s="135"/>
      <c r="B3463" s="137" t="s">
        <v>7249</v>
      </c>
      <c r="C3463" s="130" t="s">
        <v>7128</v>
      </c>
      <c r="D3463" s="130" t="s">
        <v>7250</v>
      </c>
    </row>
    <row r="3464" spans="1:4" hidden="1">
      <c r="A3464" s="135"/>
      <c r="B3464" s="137" t="s">
        <v>7251</v>
      </c>
      <c r="C3464" s="130" t="s">
        <v>7128</v>
      </c>
      <c r="D3464" s="130" t="s">
        <v>7252</v>
      </c>
    </row>
    <row r="3465" spans="1:4" hidden="1">
      <c r="A3465" s="135"/>
      <c r="B3465" s="137" t="s">
        <v>7253</v>
      </c>
      <c r="C3465" s="130" t="s">
        <v>7128</v>
      </c>
      <c r="D3465" s="130" t="s">
        <v>7254</v>
      </c>
    </row>
    <row r="3466" spans="1:4" hidden="1">
      <c r="A3466" s="135"/>
      <c r="B3466" s="137" t="s">
        <v>7255</v>
      </c>
      <c r="C3466" s="130" t="s">
        <v>7128</v>
      </c>
      <c r="D3466" s="130" t="s">
        <v>7256</v>
      </c>
    </row>
    <row r="3467" spans="1:4" hidden="1">
      <c r="A3467" s="135"/>
      <c r="B3467" s="137" t="s">
        <v>7257</v>
      </c>
      <c r="C3467" s="130" t="s">
        <v>7128</v>
      </c>
      <c r="D3467" s="130" t="s">
        <v>7258</v>
      </c>
    </row>
    <row r="3468" spans="1:4" hidden="1">
      <c r="A3468" s="135"/>
      <c r="B3468" s="137" t="s">
        <v>7259</v>
      </c>
      <c r="C3468" s="130" t="s">
        <v>7128</v>
      </c>
      <c r="D3468" s="130" t="s">
        <v>7260</v>
      </c>
    </row>
    <row r="3469" spans="1:4" hidden="1">
      <c r="A3469" s="135"/>
      <c r="B3469" s="137" t="s">
        <v>7261</v>
      </c>
      <c r="C3469" s="130" t="s">
        <v>7128</v>
      </c>
      <c r="D3469" s="130" t="s">
        <v>7262</v>
      </c>
    </row>
    <row r="3470" spans="1:4" hidden="1">
      <c r="A3470" s="135"/>
      <c r="B3470" s="137" t="s">
        <v>7263</v>
      </c>
      <c r="C3470" s="130" t="s">
        <v>7128</v>
      </c>
      <c r="D3470" s="130" t="s">
        <v>7264</v>
      </c>
    </row>
    <row r="3471" spans="1:4" hidden="1">
      <c r="A3471" s="135"/>
      <c r="B3471" s="137" t="s">
        <v>7265</v>
      </c>
      <c r="C3471" s="130" t="s">
        <v>7128</v>
      </c>
      <c r="D3471" s="130" t="s">
        <v>7266</v>
      </c>
    </row>
    <row r="3472" spans="1:4" hidden="1">
      <c r="A3472" s="135"/>
      <c r="B3472" s="137" t="s">
        <v>7267</v>
      </c>
      <c r="C3472" s="130" t="s">
        <v>7128</v>
      </c>
      <c r="D3472" s="130" t="s">
        <v>7268</v>
      </c>
    </row>
    <row r="3473" spans="1:4" hidden="1">
      <c r="A3473" s="135"/>
      <c r="B3473" s="137" t="s">
        <v>7269</v>
      </c>
      <c r="C3473" s="130" t="s">
        <v>7128</v>
      </c>
      <c r="D3473" s="130" t="s">
        <v>7270</v>
      </c>
    </row>
    <row r="3474" spans="1:4" hidden="1">
      <c r="A3474" s="135"/>
      <c r="B3474" s="137" t="s">
        <v>7271</v>
      </c>
      <c r="C3474" s="130" t="s">
        <v>7128</v>
      </c>
      <c r="D3474" s="130" t="s">
        <v>7272</v>
      </c>
    </row>
    <row r="3475" spans="1:4" hidden="1">
      <c r="A3475" s="135"/>
      <c r="B3475" s="137" t="s">
        <v>7273</v>
      </c>
      <c r="C3475" s="130" t="s">
        <v>7128</v>
      </c>
      <c r="D3475" s="130" t="s">
        <v>7274</v>
      </c>
    </row>
    <row r="3476" spans="1:4" hidden="1">
      <c r="A3476" s="135"/>
      <c r="B3476" s="137" t="s">
        <v>7275</v>
      </c>
      <c r="C3476" s="130" t="s">
        <v>7128</v>
      </c>
      <c r="D3476" s="130" t="s">
        <v>7276</v>
      </c>
    </row>
    <row r="3477" spans="1:4" hidden="1">
      <c r="A3477" s="135"/>
      <c r="B3477" s="137" t="s">
        <v>7277</v>
      </c>
      <c r="C3477" s="130" t="s">
        <v>7128</v>
      </c>
      <c r="D3477" s="130" t="s">
        <v>7278</v>
      </c>
    </row>
  </sheetData>
  <autoFilter ref="A5:D3477">
    <filterColumn colId="2">
      <filters>
        <filter val="埼玉県"/>
      </filters>
    </filterColumn>
  </autoFilter>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election activeCell="AE29" sqref="AE29"/>
    </sheetView>
  </sheetViews>
  <sheetFormatPr defaultRowHeight="13.5"/>
  <cols>
    <col min="1" max="98" width="2.75" customWidth="1"/>
  </cols>
  <sheetData>
    <row r="1" spans="1:71">
      <c r="A1" s="100" t="s">
        <v>223</v>
      </c>
      <c r="F1" s="100"/>
      <c r="K1" s="100" t="s">
        <v>184</v>
      </c>
      <c r="P1" s="100"/>
      <c r="U1" s="100" t="s">
        <v>6</v>
      </c>
      <c r="Z1" s="100"/>
      <c r="AE1" s="112" t="s">
        <v>185</v>
      </c>
      <c r="AJ1" s="100" t="s">
        <v>92</v>
      </c>
      <c r="AO1" s="100" t="s">
        <v>224</v>
      </c>
      <c r="AT1" s="100" t="s">
        <v>225</v>
      </c>
      <c r="AY1" s="112" t="s">
        <v>358</v>
      </c>
      <c r="BD1" s="100"/>
      <c r="BI1" s="100"/>
      <c r="BN1" s="100"/>
      <c r="BS1" s="100"/>
    </row>
    <row r="2" spans="1:71">
      <c r="A2" s="95"/>
      <c r="K2" s="95"/>
    </row>
    <row r="3" spans="1:71" s="106" customFormat="1" ht="12">
      <c r="A3" s="66" t="s">
        <v>186</v>
      </c>
      <c r="F3" s="106">
        <v>46</v>
      </c>
      <c r="K3" s="66" t="s">
        <v>93</v>
      </c>
      <c r="P3" s="107" t="s">
        <v>229</v>
      </c>
      <c r="U3" s="66" t="s">
        <v>188</v>
      </c>
      <c r="Z3" s="106">
        <v>0</v>
      </c>
      <c r="AJ3" s="106" t="s">
        <v>92</v>
      </c>
      <c r="AO3" s="106">
        <v>1</v>
      </c>
      <c r="AT3" s="89" t="s">
        <v>106</v>
      </c>
      <c r="AY3" s="106" t="s">
        <v>360</v>
      </c>
    </row>
    <row r="4" spans="1:71" s="106" customFormat="1" ht="12">
      <c r="A4" s="66" t="s">
        <v>187</v>
      </c>
      <c r="F4" s="106">
        <v>47</v>
      </c>
      <c r="K4" s="66" t="s">
        <v>61</v>
      </c>
      <c r="P4" s="107" t="s">
        <v>242</v>
      </c>
      <c r="U4" s="66" t="s">
        <v>189</v>
      </c>
      <c r="Z4" s="106">
        <v>1</v>
      </c>
      <c r="AO4" s="106">
        <v>2</v>
      </c>
      <c r="AT4" s="89" t="s">
        <v>107</v>
      </c>
      <c r="AY4" s="106" t="s">
        <v>361</v>
      </c>
    </row>
    <row r="5" spans="1:71" s="106" customFormat="1" ht="12">
      <c r="K5" s="66" t="s">
        <v>94</v>
      </c>
      <c r="P5" s="107" t="s">
        <v>243</v>
      </c>
      <c r="U5" s="66" t="s">
        <v>190</v>
      </c>
      <c r="Z5" s="106">
        <v>3</v>
      </c>
      <c r="AO5" s="106">
        <v>3</v>
      </c>
      <c r="AT5" s="89" t="s">
        <v>108</v>
      </c>
      <c r="AY5" s="106" t="s">
        <v>362</v>
      </c>
    </row>
    <row r="6" spans="1:71" s="106" customFormat="1" ht="12">
      <c r="K6" s="66" t="s">
        <v>95</v>
      </c>
      <c r="P6" s="107" t="s">
        <v>230</v>
      </c>
      <c r="U6" s="66" t="s">
        <v>191</v>
      </c>
      <c r="Z6" s="106">
        <v>5</v>
      </c>
      <c r="AO6" s="106">
        <v>4</v>
      </c>
      <c r="AT6" s="89" t="s">
        <v>109</v>
      </c>
      <c r="AY6" s="106" t="s">
        <v>363</v>
      </c>
    </row>
    <row r="7" spans="1:71" s="106" customFormat="1" ht="12">
      <c r="K7" s="66" t="s">
        <v>96</v>
      </c>
      <c r="P7" s="107" t="s">
        <v>231</v>
      </c>
      <c r="U7" s="66" t="s">
        <v>192</v>
      </c>
      <c r="Z7" s="106">
        <v>6</v>
      </c>
      <c r="AO7" s="106">
        <v>5</v>
      </c>
      <c r="AT7" s="89" t="s">
        <v>110</v>
      </c>
      <c r="AY7" s="106" t="s">
        <v>364</v>
      </c>
    </row>
    <row r="8" spans="1:71" s="106" customFormat="1" ht="12">
      <c r="K8" s="66" t="s">
        <v>97</v>
      </c>
      <c r="P8" s="107" t="s">
        <v>232</v>
      </c>
      <c r="U8" s="66" t="s">
        <v>193</v>
      </c>
      <c r="Z8" s="106">
        <v>7</v>
      </c>
      <c r="AO8" s="106">
        <v>6</v>
      </c>
      <c r="AT8" s="89" t="s">
        <v>111</v>
      </c>
      <c r="AY8" s="106" t="s">
        <v>365</v>
      </c>
    </row>
    <row r="9" spans="1:71" s="106" customFormat="1" ht="12">
      <c r="K9" s="66" t="s">
        <v>98</v>
      </c>
      <c r="P9" s="107" t="s">
        <v>233</v>
      </c>
      <c r="U9" s="101" t="s">
        <v>194</v>
      </c>
      <c r="V9" s="108"/>
      <c r="W9" s="108"/>
      <c r="X9" s="108"/>
      <c r="Y9" s="108"/>
      <c r="Z9" s="108">
        <v>1</v>
      </c>
      <c r="AA9" s="108"/>
      <c r="AB9" s="108"/>
      <c r="AC9" s="108"/>
      <c r="AD9" s="108"/>
      <c r="AE9" s="109"/>
      <c r="AF9" s="109"/>
      <c r="AG9" s="109"/>
      <c r="AH9" s="109"/>
      <c r="AI9" s="109"/>
      <c r="AO9" s="106">
        <v>7</v>
      </c>
      <c r="AT9" s="89" t="s">
        <v>5</v>
      </c>
      <c r="AY9" s="106" t="s">
        <v>366</v>
      </c>
    </row>
    <row r="10" spans="1:71" s="106" customFormat="1" ht="12">
      <c r="K10" s="66" t="s">
        <v>99</v>
      </c>
      <c r="P10" s="107" t="s">
        <v>244</v>
      </c>
      <c r="Q10" s="106">
        <v>18</v>
      </c>
      <c r="U10" s="102" t="s">
        <v>195</v>
      </c>
      <c r="V10" s="109"/>
      <c r="W10" s="109"/>
      <c r="X10" s="109"/>
      <c r="Y10" s="109"/>
      <c r="Z10" s="110">
        <v>2</v>
      </c>
      <c r="AA10" s="109"/>
      <c r="AB10" s="109"/>
      <c r="AC10" s="109"/>
      <c r="AD10" s="109"/>
      <c r="AE10" s="109"/>
      <c r="AF10" s="109"/>
      <c r="AG10" s="109"/>
      <c r="AH10" s="109"/>
      <c r="AI10" s="109"/>
      <c r="AO10" s="106">
        <v>8</v>
      </c>
      <c r="AY10" s="106" t="s">
        <v>367</v>
      </c>
    </row>
    <row r="11" spans="1:71" s="106" customFormat="1" ht="12">
      <c r="K11" s="66" t="s">
        <v>100</v>
      </c>
      <c r="P11" s="107" t="s">
        <v>245</v>
      </c>
      <c r="U11" s="102" t="s">
        <v>196</v>
      </c>
      <c r="V11" s="109"/>
      <c r="W11" s="109"/>
      <c r="X11" s="109"/>
      <c r="Y11" s="109"/>
      <c r="Z11" s="110">
        <v>3</v>
      </c>
      <c r="AA11" s="109"/>
      <c r="AB11" s="109"/>
      <c r="AC11" s="109"/>
      <c r="AD11" s="109"/>
      <c r="AE11" s="109"/>
      <c r="AF11" s="109"/>
      <c r="AG11" s="109"/>
      <c r="AH11" s="109"/>
      <c r="AI11" s="109"/>
      <c r="AO11" s="106">
        <v>9</v>
      </c>
    </row>
    <row r="12" spans="1:71" s="106" customFormat="1" ht="12">
      <c r="K12" s="89" t="s">
        <v>101</v>
      </c>
      <c r="P12" s="107" t="s">
        <v>234</v>
      </c>
      <c r="U12" s="102" t="s">
        <v>197</v>
      </c>
      <c r="V12" s="109"/>
      <c r="W12" s="109"/>
      <c r="X12" s="109"/>
      <c r="Y12" s="109"/>
      <c r="Z12" s="110">
        <v>4</v>
      </c>
      <c r="AA12" s="109"/>
      <c r="AB12" s="109"/>
      <c r="AC12" s="109"/>
      <c r="AD12" s="109"/>
      <c r="AE12" s="109"/>
      <c r="AF12" s="109"/>
      <c r="AG12" s="109"/>
      <c r="AH12" s="109"/>
      <c r="AI12" s="109"/>
      <c r="AO12" s="106">
        <v>10</v>
      </c>
    </row>
    <row r="13" spans="1:71" s="106" customFormat="1" ht="12">
      <c r="K13" s="89" t="s">
        <v>102</v>
      </c>
      <c r="P13" s="107" t="s">
        <v>235</v>
      </c>
      <c r="U13" s="102" t="s">
        <v>198</v>
      </c>
      <c r="V13" s="109"/>
      <c r="W13" s="109"/>
      <c r="X13" s="109"/>
      <c r="Y13" s="109"/>
      <c r="Z13" s="110">
        <v>5</v>
      </c>
      <c r="AA13" s="109"/>
      <c r="AB13" s="109"/>
      <c r="AC13" s="109"/>
      <c r="AD13" s="109"/>
      <c r="AE13" s="109"/>
      <c r="AF13" s="109"/>
      <c r="AG13" s="109"/>
      <c r="AH13" s="109"/>
      <c r="AI13" s="109"/>
      <c r="AO13" s="106">
        <v>11</v>
      </c>
    </row>
    <row r="14" spans="1:71" s="106" customFormat="1" ht="12">
      <c r="K14" s="89" t="s">
        <v>226</v>
      </c>
      <c r="P14" s="107" t="s">
        <v>236</v>
      </c>
      <c r="U14" s="103" t="s">
        <v>199</v>
      </c>
      <c r="V14" s="109"/>
      <c r="W14" s="109"/>
      <c r="X14" s="109"/>
      <c r="Y14" s="109"/>
      <c r="Z14" s="110">
        <v>6</v>
      </c>
      <c r="AA14" s="109"/>
      <c r="AB14" s="109"/>
      <c r="AC14" s="109"/>
      <c r="AD14" s="109"/>
      <c r="AE14" s="109"/>
      <c r="AF14" s="109"/>
      <c r="AG14" s="109"/>
      <c r="AH14" s="109"/>
      <c r="AI14" s="109"/>
      <c r="AO14" s="106">
        <v>12</v>
      </c>
    </row>
    <row r="15" spans="1:71" s="106" customFormat="1" ht="12">
      <c r="K15" s="89" t="s">
        <v>103</v>
      </c>
      <c r="P15" s="107" t="s">
        <v>237</v>
      </c>
      <c r="U15" s="103" t="s">
        <v>200</v>
      </c>
      <c r="V15" s="109"/>
      <c r="W15" s="109"/>
      <c r="X15" s="109"/>
      <c r="Y15" s="109"/>
      <c r="Z15" s="110">
        <v>7</v>
      </c>
      <c r="AA15" s="109"/>
      <c r="AB15" s="109"/>
      <c r="AC15" s="109"/>
      <c r="AD15" s="109"/>
      <c r="AE15" s="109"/>
      <c r="AF15" s="109"/>
      <c r="AG15" s="109"/>
      <c r="AH15" s="109"/>
      <c r="AI15" s="109"/>
      <c r="AO15" s="106">
        <v>13</v>
      </c>
    </row>
    <row r="16" spans="1:71" s="106" customFormat="1" ht="12">
      <c r="K16" s="89" t="s">
        <v>104</v>
      </c>
      <c r="P16" s="107" t="s">
        <v>238</v>
      </c>
      <c r="U16" s="103" t="s">
        <v>201</v>
      </c>
      <c r="V16" s="109"/>
      <c r="W16" s="109"/>
      <c r="X16" s="109"/>
      <c r="Y16" s="109"/>
      <c r="Z16" s="110">
        <v>8</v>
      </c>
      <c r="AA16" s="109"/>
      <c r="AB16" s="109"/>
      <c r="AC16" s="109"/>
      <c r="AD16" s="109"/>
      <c r="AE16" s="109"/>
      <c r="AF16" s="109"/>
      <c r="AG16" s="109"/>
      <c r="AH16" s="109"/>
      <c r="AI16" s="109"/>
      <c r="AO16" s="106">
        <v>14</v>
      </c>
    </row>
    <row r="17" spans="11:41" s="106" customFormat="1" ht="12">
      <c r="K17" s="89" t="s">
        <v>227</v>
      </c>
      <c r="P17" s="107" t="s">
        <v>239</v>
      </c>
      <c r="U17" s="104" t="s">
        <v>202</v>
      </c>
      <c r="V17" s="111"/>
      <c r="W17" s="111"/>
      <c r="X17" s="111"/>
      <c r="Y17" s="111"/>
      <c r="Z17" s="111">
        <v>9</v>
      </c>
      <c r="AA17" s="111"/>
      <c r="AB17" s="111"/>
      <c r="AC17" s="111"/>
      <c r="AD17" s="111"/>
      <c r="AE17" s="109"/>
      <c r="AF17" s="109"/>
      <c r="AG17" s="109"/>
      <c r="AH17" s="109"/>
      <c r="AI17" s="109"/>
      <c r="AO17" s="106">
        <v>15</v>
      </c>
    </row>
    <row r="18" spans="11:41" s="106" customFormat="1" ht="12">
      <c r="K18" s="89" t="s">
        <v>228</v>
      </c>
      <c r="P18" s="107" t="s">
        <v>240</v>
      </c>
      <c r="U18" s="89" t="s">
        <v>203</v>
      </c>
      <c r="Z18" s="110">
        <v>0</v>
      </c>
      <c r="AO18" s="106">
        <v>16</v>
      </c>
    </row>
    <row r="19" spans="11:41" s="106" customFormat="1" ht="12">
      <c r="K19" s="89" t="s">
        <v>105</v>
      </c>
      <c r="P19" s="107" t="s">
        <v>241</v>
      </c>
      <c r="U19" s="89" t="s">
        <v>204</v>
      </c>
      <c r="Z19" s="110">
        <v>1</v>
      </c>
      <c r="AO19" s="106">
        <v>17</v>
      </c>
    </row>
    <row r="20" spans="11:41" s="106" customFormat="1" ht="12">
      <c r="U20" s="105" t="s">
        <v>205</v>
      </c>
      <c r="V20" s="108"/>
      <c r="W20" s="108"/>
      <c r="X20" s="108"/>
      <c r="Y20" s="108"/>
      <c r="Z20" s="108">
        <v>1</v>
      </c>
      <c r="AA20" s="108"/>
      <c r="AB20" s="108"/>
      <c r="AC20" s="108"/>
      <c r="AD20" s="108"/>
      <c r="AE20" s="109"/>
      <c r="AF20" s="109"/>
      <c r="AG20" s="109"/>
      <c r="AH20" s="109"/>
      <c r="AI20" s="109"/>
      <c r="AO20" s="106">
        <v>18</v>
      </c>
    </row>
    <row r="21" spans="11:41" s="106" customFormat="1" ht="12">
      <c r="U21" s="103" t="s">
        <v>206</v>
      </c>
      <c r="V21" s="109"/>
      <c r="W21" s="109"/>
      <c r="X21" s="109"/>
      <c r="Y21" s="109"/>
      <c r="Z21" s="110">
        <v>2</v>
      </c>
      <c r="AA21" s="109"/>
      <c r="AB21" s="109"/>
      <c r="AC21" s="109"/>
      <c r="AD21" s="109"/>
      <c r="AE21" s="109"/>
      <c r="AF21" s="109"/>
      <c r="AG21" s="109"/>
      <c r="AH21" s="109"/>
      <c r="AI21" s="109"/>
      <c r="AO21" s="106">
        <v>19</v>
      </c>
    </row>
    <row r="22" spans="11:41" s="106" customFormat="1" ht="12">
      <c r="U22" s="104" t="s">
        <v>207</v>
      </c>
      <c r="V22" s="111"/>
      <c r="W22" s="111"/>
      <c r="X22" s="111"/>
      <c r="Y22" s="111"/>
      <c r="Z22" s="111">
        <v>3</v>
      </c>
      <c r="AA22" s="111"/>
      <c r="AB22" s="111"/>
      <c r="AC22" s="111"/>
      <c r="AD22" s="111"/>
      <c r="AE22" s="109"/>
      <c r="AF22" s="109"/>
      <c r="AG22" s="109"/>
      <c r="AH22" s="109"/>
      <c r="AI22" s="109"/>
      <c r="AO22" s="106">
        <v>20</v>
      </c>
    </row>
    <row r="23" spans="11:41" s="106" customFormat="1" ht="12">
      <c r="U23" s="89" t="s">
        <v>208</v>
      </c>
      <c r="Z23" s="110">
        <v>1</v>
      </c>
      <c r="AO23" s="106">
        <v>21</v>
      </c>
    </row>
    <row r="24" spans="11:41" s="106" customFormat="1" ht="12">
      <c r="U24" s="89" t="s">
        <v>209</v>
      </c>
      <c r="Z24" s="110">
        <v>2</v>
      </c>
      <c r="AO24" s="106">
        <v>22</v>
      </c>
    </row>
    <row r="25" spans="11:41" s="106" customFormat="1" ht="12">
      <c r="AO25" s="106">
        <v>23</v>
      </c>
    </row>
    <row r="26" spans="11:41" s="106" customFormat="1" ht="12">
      <c r="AO26" s="106">
        <v>24</v>
      </c>
    </row>
    <row r="27" spans="11:41" s="106" customFormat="1" ht="12">
      <c r="AO27" s="106">
        <v>25</v>
      </c>
    </row>
    <row r="28" spans="11:41" s="106" customFormat="1" ht="12">
      <c r="AO28" s="106">
        <v>26</v>
      </c>
    </row>
    <row r="29" spans="11:41" s="106" customFormat="1" ht="12">
      <c r="AO29" s="106">
        <v>27</v>
      </c>
    </row>
    <row r="30" spans="11:41" s="106" customFormat="1" ht="12">
      <c r="AO30" s="106">
        <v>28</v>
      </c>
    </row>
    <row r="31" spans="11:41" s="106" customFormat="1" ht="12">
      <c r="AO31" s="106">
        <v>29</v>
      </c>
    </row>
    <row r="32" spans="11:41" s="106" customFormat="1" ht="12">
      <c r="AO32" s="106">
        <v>30</v>
      </c>
    </row>
    <row r="33" spans="41:41" s="106" customFormat="1" ht="12">
      <c r="AO33" s="106">
        <v>31</v>
      </c>
    </row>
    <row r="34" spans="41:41" s="106" customFormat="1" ht="12">
      <c r="AO34" s="106">
        <v>32</v>
      </c>
    </row>
    <row r="35" spans="41:41" s="106" customFormat="1" ht="12">
      <c r="AO35" s="106">
        <v>33</v>
      </c>
    </row>
    <row r="36" spans="41:41" s="106" customFormat="1" ht="12">
      <c r="AO36" s="106">
        <v>34</v>
      </c>
    </row>
    <row r="37" spans="41:41" s="106" customFormat="1" ht="12">
      <c r="AO37" s="106">
        <v>35</v>
      </c>
    </row>
    <row r="38" spans="41:41" s="106" customFormat="1" ht="12">
      <c r="AO38" s="106">
        <v>36</v>
      </c>
    </row>
    <row r="39" spans="41:41" s="106" customFormat="1" ht="12">
      <c r="AO39" s="106">
        <v>37</v>
      </c>
    </row>
    <row r="40" spans="41:41" s="106" customFormat="1" ht="12">
      <c r="AO40" s="106">
        <v>38</v>
      </c>
    </row>
    <row r="41" spans="41:41" s="106" customFormat="1" ht="12">
      <c r="AO41" s="106">
        <v>39</v>
      </c>
    </row>
    <row r="42" spans="41:41" s="106" customFormat="1" ht="12">
      <c r="AO42" s="106">
        <v>40</v>
      </c>
    </row>
    <row r="43" spans="41:41" s="106" customFormat="1" ht="12">
      <c r="AO43" s="106">
        <v>41</v>
      </c>
    </row>
    <row r="44" spans="41:41" s="106" customFormat="1" ht="12">
      <c r="AO44" s="106">
        <v>42</v>
      </c>
    </row>
    <row r="45" spans="41:41" s="106" customFormat="1" ht="12">
      <c r="AO45" s="106">
        <v>43</v>
      </c>
    </row>
    <row r="46" spans="41:41" s="106" customFormat="1" ht="12">
      <c r="AO46" s="106">
        <v>44</v>
      </c>
    </row>
    <row r="47" spans="41:41" s="106" customFormat="1" ht="12">
      <c r="AO47" s="106">
        <v>45</v>
      </c>
    </row>
    <row r="48" spans="41:41" s="106" customFormat="1" ht="12">
      <c r="AO48" s="106">
        <v>46</v>
      </c>
    </row>
    <row r="49" spans="41:41" s="106" customFormat="1" ht="12">
      <c r="AO49" s="106">
        <v>47</v>
      </c>
    </row>
    <row r="50" spans="41:41" s="106" customFormat="1" ht="12">
      <c r="AO50" s="106">
        <v>48</v>
      </c>
    </row>
    <row r="51" spans="41:41" s="106" customFormat="1" ht="12">
      <c r="AO51" s="106">
        <v>49</v>
      </c>
    </row>
    <row r="52" spans="41:41" s="106" customFormat="1" ht="12">
      <c r="AO52" s="106">
        <v>50</v>
      </c>
    </row>
    <row r="53" spans="41:41" s="106" customFormat="1" ht="12">
      <c r="AO53" s="106">
        <v>51</v>
      </c>
    </row>
    <row r="54" spans="41:41" s="106" customFormat="1" ht="12">
      <c r="AO54" s="106">
        <v>52</v>
      </c>
    </row>
    <row r="55" spans="41:41" s="106" customFormat="1" ht="12">
      <c r="AO55" s="106">
        <v>53</v>
      </c>
    </row>
    <row r="56" spans="41:41" s="106" customFormat="1" ht="12">
      <c r="AO56" s="106">
        <v>54</v>
      </c>
    </row>
    <row r="57" spans="41:41" s="106" customFormat="1" ht="12">
      <c r="AO57" s="106">
        <v>55</v>
      </c>
    </row>
    <row r="58" spans="41:41" s="106" customFormat="1" ht="12">
      <c r="AO58" s="106">
        <v>56</v>
      </c>
    </row>
    <row r="59" spans="41:41" s="106" customFormat="1" ht="12">
      <c r="AO59" s="106">
        <v>57</v>
      </c>
    </row>
    <row r="60" spans="41:41" s="106" customFormat="1" ht="12">
      <c r="AO60" s="106">
        <v>58</v>
      </c>
    </row>
    <row r="61" spans="41:41" s="106" customFormat="1" ht="12">
      <c r="AO61" s="106">
        <v>59</v>
      </c>
    </row>
    <row r="62" spans="41:41" s="106" customFormat="1" ht="12">
      <c r="AO62" s="106">
        <v>60</v>
      </c>
    </row>
    <row r="63" spans="41:41" s="106" customFormat="1" ht="12">
      <c r="AO63" s="106">
        <v>61</v>
      </c>
    </row>
    <row r="64" spans="41:41" s="106" customFormat="1" ht="12">
      <c r="AO64" s="106">
        <v>62</v>
      </c>
    </row>
    <row r="65" spans="41:41" s="106" customFormat="1" ht="12">
      <c r="AO65" s="106">
        <v>63</v>
      </c>
    </row>
    <row r="66" spans="41:41" s="106" customFormat="1" ht="12">
      <c r="AO66" s="106">
        <v>64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回答表</vt:lpstr>
      <vt:lpstr>集計用</vt:lpstr>
      <vt:lpstr>公開用</vt:lpstr>
      <vt:lpstr>選択肢</vt:lpstr>
      <vt:lpstr>団体コード</vt:lpstr>
      <vt:lpstr>選択肢BK</vt:lpstr>
      <vt:lpstr>回答表!Print_Area</vt:lpstr>
      <vt:lpstr>集計用!Print_Area</vt:lpstr>
      <vt:lpstr>ガス事業</vt:lpstr>
      <vt:lpstr>その他事業</vt:lpstr>
      <vt:lpstr>と畜場事業</vt:lpstr>
      <vt:lpstr>下水道事業</vt:lpstr>
      <vt:lpstr>介護サービス事業</vt:lpstr>
      <vt:lpstr>簡易水道事業</vt:lpstr>
      <vt:lpstr>観光施設事業</vt:lpstr>
      <vt:lpstr>業種名</vt:lpstr>
      <vt:lpstr>交通事業</vt:lpstr>
      <vt:lpstr>工業用水道事業</vt:lpstr>
      <vt:lpstr>港湾整備事業</vt:lpstr>
      <vt:lpstr>市場事業</vt:lpstr>
      <vt:lpstr>事業名無し</vt:lpstr>
      <vt:lpstr>水道事業</vt:lpstr>
      <vt:lpstr>宅地造成事業</vt:lpstr>
      <vt:lpstr>駐車場整備事業</vt:lpstr>
      <vt:lpstr>電気事業</vt:lpstr>
      <vt:lpstr>病院事業</vt:lpstr>
      <vt:lpstr>有料道路事業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久喜市</cp:lastModifiedBy>
  <cp:lastPrinted>2018-04-27T06:14:11Z</cp:lastPrinted>
  <dcterms:created xsi:type="dcterms:W3CDTF">2016-02-29T11:30:48Z</dcterms:created>
  <dcterms:modified xsi:type="dcterms:W3CDTF">2018-04-27T06:14:51Z</dcterms:modified>
</cp:coreProperties>
</file>