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1財政課\00.VOTIRO\92.予算\R3当初予算編成過程\査定\"/>
    </mc:Choice>
  </mc:AlternateContent>
  <bookViews>
    <workbookView xWindow="0" yWindow="0" windowWidth="20490" windowHeight="7530"/>
  </bookViews>
  <sheets>
    <sheet name="一般会計" sheetId="2" r:id="rId1"/>
  </sheets>
  <definedNames>
    <definedName name="_xlnm.Print_Area" localSheetId="0">一般会計!$B$4:$J$53</definedName>
  </definedNames>
  <calcPr calcId="162913"/>
</workbook>
</file>

<file path=xl/calcChain.xml><?xml version="1.0" encoding="utf-8"?>
<calcChain xmlns="http://schemas.openxmlformats.org/spreadsheetml/2006/main">
  <c r="E52" i="2" l="1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F35" i="2"/>
  <c r="I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E49" i="2"/>
  <c r="J10" i="2"/>
  <c r="J11" i="2"/>
  <c r="J14" i="2"/>
  <c r="J15" i="2"/>
  <c r="J18" i="2"/>
  <c r="J19" i="2"/>
  <c r="J22" i="2"/>
  <c r="J23" i="2"/>
  <c r="J26" i="2"/>
  <c r="J27" i="2"/>
  <c r="J9" i="2"/>
  <c r="I10" i="2"/>
  <c r="I11" i="2"/>
  <c r="I12" i="2"/>
  <c r="J12" i="2" s="1"/>
  <c r="I13" i="2"/>
  <c r="J13" i="2" s="1"/>
  <c r="I14" i="2"/>
  <c r="I15" i="2"/>
  <c r="I16" i="2"/>
  <c r="J16" i="2" s="1"/>
  <c r="I17" i="2"/>
  <c r="J17" i="2" s="1"/>
  <c r="I18" i="2"/>
  <c r="I19" i="2"/>
  <c r="I20" i="2"/>
  <c r="J20" i="2" s="1"/>
  <c r="I21" i="2"/>
  <c r="J21" i="2" s="1"/>
  <c r="I22" i="2"/>
  <c r="I23" i="2"/>
  <c r="I24" i="2"/>
  <c r="J24" i="2" s="1"/>
  <c r="I25" i="2"/>
  <c r="J25" i="2" s="1"/>
  <c r="I26" i="2"/>
  <c r="I27" i="2"/>
  <c r="I28" i="2"/>
  <c r="J28" i="2" s="1"/>
  <c r="I29" i="2"/>
  <c r="J29" i="2" s="1"/>
  <c r="I9" i="2"/>
  <c r="E30" i="2" l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9" i="2"/>
  <c r="G9" i="2" s="1"/>
  <c r="F30" i="2" l="1"/>
  <c r="H49" i="2"/>
  <c r="D49" i="2"/>
  <c r="H30" i="2"/>
  <c r="I30" i="2" s="1"/>
  <c r="J30" i="2" s="1"/>
  <c r="D30" i="2"/>
  <c r="D52" i="2" s="1"/>
  <c r="G30" i="2" l="1"/>
</calcChain>
</file>

<file path=xl/sharedStrings.xml><?xml version="1.0" encoding="utf-8"?>
<sst xmlns="http://schemas.openxmlformats.org/spreadsheetml/2006/main" count="61" uniqueCount="50">
  <si>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</si>
  <si>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</si>
  <si>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</si>
  <si>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</si>
  <si>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</si>
  <si>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</si>
  <si>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</si>
  <si>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環境性能割交付金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</si>
  <si>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</si>
  <si>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</si>
  <si>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</si>
  <si>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</si>
  <si>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</si>
  <si>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</si>
  <si>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</si>
  <si>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</si>
  <si>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</si>
  <si>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</si>
  <si>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</si>
  <si>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</si>
  <si>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</si>
  <si>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</si>
  <si>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</si>
  <si>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</si>
  <si>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</si>
  <si>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</si>
  <si>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</si>
  <si>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</si>
  <si>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</si>
  <si>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</si>
  <si>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</si>
  <si>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</si>
  <si>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</si>
  <si>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</si>
  <si>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</si>
  <si>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歳入</t>
    <rPh sb="0" eb="2">
      <t>サイニュウ</t>
    </rPh>
    <phoneticPr fontId="19"/>
  </si>
  <si>
    <t>合　　計</t>
    <rPh sb="0" eb="1">
      <t>ア</t>
    </rPh>
    <rPh sb="3" eb="4">
      <t>ケイ</t>
    </rPh>
    <phoneticPr fontId="19"/>
  </si>
  <si>
    <t>（単位：千円）</t>
    <rPh sb="1" eb="3">
      <t>タンイ</t>
    </rPh>
    <rPh sb="4" eb="6">
      <t>センエン</t>
    </rPh>
    <phoneticPr fontId="19"/>
  </si>
  <si>
    <t>歳出</t>
    <rPh sb="0" eb="2">
      <t>サイシュツ</t>
    </rPh>
    <phoneticPr fontId="19"/>
  </si>
  <si>
    <t>収支ギャップ</t>
    <rPh sb="0" eb="2">
      <t>シュウシ</t>
    </rPh>
    <phoneticPr fontId="19"/>
  </si>
  <si>
    <t>款</t>
    <rPh sb="0" eb="1">
      <t>カン</t>
    </rPh>
    <phoneticPr fontId="22"/>
  </si>
  <si>
    <t>増減率</t>
    <rPh sb="0" eb="2">
      <t>ゾウゲン</t>
    </rPh>
    <rPh sb="2" eb="3">
      <t>リツ</t>
    </rPh>
    <phoneticPr fontId="22"/>
  </si>
  <si>
    <t>比較（Ｂ)－（Ａ)</t>
    <rPh sb="0" eb="2">
      <t>ヒカク</t>
    </rPh>
    <phoneticPr fontId="22"/>
  </si>
  <si>
    <t>令和３年度
要求額
（Ａ）</t>
    <rPh sb="0" eb="2">
      <t>レイワ</t>
    </rPh>
    <rPh sb="3" eb="5">
      <t>ネンド</t>
    </rPh>
    <rPh sb="6" eb="9">
      <t>ヨウキュウガク</t>
    </rPh>
    <phoneticPr fontId="22"/>
  </si>
  <si>
    <t>令和２年度
予算額
（Ｃ)</t>
    <rPh sb="0" eb="2">
      <t>レイワ</t>
    </rPh>
    <rPh sb="3" eb="5">
      <t>ネンド</t>
    </rPh>
    <rPh sb="4" eb="5">
      <t>ド</t>
    </rPh>
    <rPh sb="6" eb="8">
      <t>ヨサン</t>
    </rPh>
    <rPh sb="8" eb="9">
      <t>ガク</t>
    </rPh>
    <phoneticPr fontId="22"/>
  </si>
  <si>
    <t>比較（Ｂ)－（Ｃ)</t>
    <rPh sb="0" eb="2">
      <t>ヒカク</t>
    </rPh>
    <phoneticPr fontId="22"/>
  </si>
  <si>
    <t>一般会計（款別）査定額</t>
    <rPh sb="0" eb="2">
      <t>イッパン</t>
    </rPh>
    <rPh sb="2" eb="4">
      <t>カイケイ</t>
    </rPh>
    <rPh sb="5" eb="6">
      <t>カン</t>
    </rPh>
    <rPh sb="6" eb="7">
      <t>ベツ</t>
    </rPh>
    <rPh sb="8" eb="10">
      <t>サテイ</t>
    </rPh>
    <rPh sb="10" eb="11">
      <t>ガク</t>
    </rPh>
    <phoneticPr fontId="19"/>
  </si>
  <si>
    <t>令和３年度要求額</t>
    <phoneticPr fontId="19"/>
  </si>
  <si>
    <t>令和３年度査定額</t>
    <phoneticPr fontId="19"/>
  </si>
  <si>
    <t>令和３年度
財政課査定額
（Ｂ）</t>
    <rPh sb="0" eb="2">
      <t>レイワ</t>
    </rPh>
    <rPh sb="3" eb="5">
      <t>ネンド</t>
    </rPh>
    <rPh sb="6" eb="8">
      <t>ザイセイ</t>
    </rPh>
    <rPh sb="8" eb="9">
      <t>カ</t>
    </rPh>
    <rPh sb="9" eb="11">
      <t>サテイ</t>
    </rPh>
    <rPh sb="11" eb="12">
      <t>ガク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</si>
</sst>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&quot; &quot;;&quot;▲ &quot;#,##0&quot; &quot;"/>
    <numFmt numFmtId="178" formatCode="0.0%&quot; &quot;;&quot;▲ &quot;0.0%&quot; &quot;"/>
  </numFmts>
  <fonts count="23" x14ac:knownFonts="1">
    <font>
      <sz val="12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Alignment="1">
      <alignment horizontal="right" vertical="center"/>
    </xf>
    <xf numFmtId="177" fontId="20" fillId="0" borderId="0" xfId="0" applyNumberFormat="1" applyFont="1" applyBorder="1">
      <alignment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177" fontId="20" fillId="34" borderId="17" xfId="0" applyNumberFormat="1" applyFont="1" applyFill="1" applyBorder="1">
      <alignment vertical="center"/>
    </xf>
    <xf numFmtId="177" fontId="20" fillId="34" borderId="18" xfId="0" applyNumberFormat="1" applyFont="1" applyFill="1" applyBorder="1">
      <alignment vertical="center"/>
    </xf>
    <xf numFmtId="178" fontId="20" fillId="34" borderId="19" xfId="0" applyNumberFormat="1" applyFont="1" applyFill="1" applyBorder="1">
      <alignment vertical="center"/>
    </xf>
    <xf numFmtId="177" fontId="20" fillId="0" borderId="18" xfId="0" applyNumberFormat="1" applyFont="1" applyBorder="1">
      <alignment vertical="center"/>
    </xf>
    <xf numFmtId="178" fontId="20" fillId="0" borderId="19" xfId="0" applyNumberFormat="1" applyFont="1" applyBorder="1">
      <alignment vertical="center"/>
    </xf>
    <xf numFmtId="176" fontId="20" fillId="33" borderId="20" xfId="0" applyNumberFormat="1" applyFont="1" applyFill="1" applyBorder="1" applyAlignment="1">
      <alignment horizontal="center" vertical="center"/>
    </xf>
    <xf numFmtId="176" fontId="20" fillId="33" borderId="21" xfId="0" applyNumberFormat="1" applyFont="1" applyFill="1" applyBorder="1" applyAlignment="1">
      <alignment horizontal="center" vertical="center" wrapText="1"/>
    </xf>
    <xf numFmtId="177" fontId="20" fillId="0" borderId="19" xfId="0" applyNumberFormat="1" applyFont="1" applyBorder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>
      <alignment vertical="center"/>
    </xf>
    <xf numFmtId="177" fontId="20" fillId="0" borderId="24" xfId="0" applyNumberFormat="1" applyFont="1" applyBorder="1">
      <alignment vertical="center"/>
    </xf>
    <xf numFmtId="178" fontId="20" fillId="0" borderId="25" xfId="0" applyNumberFormat="1" applyFont="1" applyBorder="1">
      <alignment vertical="center"/>
    </xf>
    <xf numFmtId="177" fontId="20" fillId="34" borderId="26" xfId="0" applyNumberFormat="1" applyFont="1" applyFill="1" applyBorder="1">
      <alignment vertical="center"/>
    </xf>
    <xf numFmtId="177" fontId="20" fillId="34" borderId="24" xfId="0" applyNumberFormat="1" applyFont="1" applyFill="1" applyBorder="1">
      <alignment vertical="center"/>
    </xf>
    <xf numFmtId="178" fontId="20" fillId="34" borderId="25" xfId="0" applyNumberFormat="1" applyFont="1" applyFill="1" applyBorder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>
      <alignment vertical="center"/>
    </xf>
    <xf numFmtId="177" fontId="20" fillId="0" borderId="29" xfId="0" applyNumberFormat="1" applyFont="1" applyBorder="1">
      <alignment vertical="center"/>
    </xf>
    <xf numFmtId="178" fontId="20" fillId="0" borderId="30" xfId="0" applyNumberFormat="1" applyFont="1" applyBorder="1">
      <alignment vertical="center"/>
    </xf>
    <xf numFmtId="177" fontId="20" fillId="34" borderId="31" xfId="0" applyNumberFormat="1" applyFont="1" applyFill="1" applyBorder="1">
      <alignment vertical="center"/>
    </xf>
    <xf numFmtId="177" fontId="20" fillId="34" borderId="29" xfId="0" applyNumberFormat="1" applyFont="1" applyFill="1" applyBorder="1">
      <alignment vertical="center"/>
    </xf>
    <xf numFmtId="178" fontId="20" fillId="34" borderId="30" xfId="0" applyNumberFormat="1" applyFont="1" applyFill="1" applyBorder="1">
      <alignment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>
      <alignment vertical="center"/>
    </xf>
    <xf numFmtId="177" fontId="20" fillId="0" borderId="34" xfId="0" applyNumberFormat="1" applyFont="1" applyBorder="1">
      <alignment vertical="center"/>
    </xf>
    <xf numFmtId="178" fontId="20" fillId="0" borderId="35" xfId="0" applyNumberFormat="1" applyFont="1" applyBorder="1">
      <alignment vertical="center"/>
    </xf>
    <xf numFmtId="177" fontId="20" fillId="34" borderId="36" xfId="0" applyNumberFormat="1" applyFont="1" applyFill="1" applyBorder="1">
      <alignment vertical="center"/>
    </xf>
    <xf numFmtId="177" fontId="20" fillId="34" borderId="34" xfId="0" applyNumberFormat="1" applyFont="1" applyFill="1" applyBorder="1">
      <alignment vertical="center"/>
    </xf>
    <xf numFmtId="178" fontId="20" fillId="34" borderId="35" xfId="0" applyNumberFormat="1" applyFont="1" applyFill="1" applyBorder="1">
      <alignment vertical="center"/>
    </xf>
    <xf numFmtId="0" fontId="21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FF99"/>
      <color rgb="FFFFCC99"/>
      <color rgb="FFFF9999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J52"/>
  <sheetViews>
    <sheetView tabSelected="1" view="pageBreakPreview" zoomScaleNormal="100" zoomScaleSheetLayoutView="100" workbookViewId="0">
      <selection activeCell="E33" sqref="E33:E34"/>
    </sheetView>
  </sheetViews>
  <sheetFormatPr defaultRowHeight="12" x14ac:dyDescent="0.15"/>
  <cols>
    <col min="1" max="1" width="9" style="1"/>
    <col min="2" max="2" width="5.125" style="1" customWidth="1"/>
    <col min="3" max="3" width="24.625" style="1" customWidth="1"/>
    <col min="4" max="6" width="16.5" style="2" customWidth="1"/>
    <col min="7" max="7" width="11.375" style="2" customWidth="1"/>
    <col min="8" max="9" width="16.5" style="2" customWidth="1"/>
    <col min="10" max="10" width="11.375" style="2" customWidth="1"/>
    <col min="11" max="16384" width="9" style="1"/>
  </cols>
  <sheetData>
    <row r="4" spans="2:10" ht="14.25" x14ac:dyDescent="0.15">
      <c r="B4" s="36" t="s">
        <v>46</v>
      </c>
      <c r="C4" s="36"/>
      <c r="D4" s="36"/>
      <c r="E4" s="36"/>
      <c r="F4" s="36"/>
      <c r="G4" s="36"/>
      <c r="H4" s="36"/>
      <c r="I4" s="36"/>
      <c r="J4" s="36"/>
    </row>
    <row r="6" spans="2:10" ht="12.75" thickBot="1" x14ac:dyDescent="0.2">
      <c r="B6" s="1" t="s">
        <v>35</v>
      </c>
      <c r="J6" s="3" t="s">
        <v>37</v>
      </c>
    </row>
    <row r="7" spans="2:10" ht="20.100000000000001" customHeight="1" x14ac:dyDescent="0.15">
      <c r="B7" s="43" t="s">
        <v>40</v>
      </c>
      <c r="C7" s="44"/>
      <c r="D7" s="46" t="s">
        <v>43</v>
      </c>
      <c r="E7" s="46" t="s">
        <v>49</v>
      </c>
      <c r="F7" s="47" t="s">
        <v>42</v>
      </c>
      <c r="G7" s="48"/>
      <c r="H7" s="39" t="s">
        <v>44</v>
      </c>
      <c r="I7" s="41" t="s">
        <v>45</v>
      </c>
      <c r="J7" s="42"/>
    </row>
    <row r="8" spans="2:10" ht="20.100000000000001" customHeight="1" x14ac:dyDescent="0.15">
      <c r="B8" s="40"/>
      <c r="C8" s="45"/>
      <c r="D8" s="45"/>
      <c r="E8" s="45"/>
      <c r="F8" s="5"/>
      <c r="G8" s="6" t="s">
        <v>41</v>
      </c>
      <c r="H8" s="40"/>
      <c r="I8" s="5"/>
      <c r="J8" s="6" t="s">
        <v>41</v>
      </c>
    </row>
    <row r="9" spans="2:10" ht="17.100000000000001" customHeight="1" x14ac:dyDescent="0.15">
      <c r="B9" s="15">
        <v>1</v>
      </c>
      <c r="C9" s="16" t="s">
        <v>0</v>
      </c>
      <c r="D9" s="17">
        <v>21915155</v>
      </c>
      <c r="E9" s="17">
        <v>21923705</v>
      </c>
      <c r="F9" s="17">
        <f>E9-D9</f>
        <v>8550</v>
      </c>
      <c r="G9" s="18">
        <f>ROUND(F9/D9,3)</f>
        <v>0</v>
      </c>
      <c r="H9" s="19">
        <v>23069464</v>
      </c>
      <c r="I9" s="20">
        <f>E9-H9</f>
        <v>-1145759</v>
      </c>
      <c r="J9" s="21">
        <f>ROUND(I9/H9,3)</f>
        <v>-0.05</v>
      </c>
    </row>
    <row r="10" spans="2:10" ht="17.100000000000001" customHeight="1" x14ac:dyDescent="0.15">
      <c r="B10" s="22">
        <v>2</v>
      </c>
      <c r="C10" s="23" t="s">
        <v>1</v>
      </c>
      <c r="D10" s="24">
        <v>443222</v>
      </c>
      <c r="E10" s="24">
        <v>443222</v>
      </c>
      <c r="F10" s="24">
        <f t="shared" ref="F10:F29" si="0">E10-D10</f>
        <v>0</v>
      </c>
      <c r="G10" s="25">
        <f t="shared" ref="G10:G30" si="1">ROUND(F10/D10,3)</f>
        <v>0</v>
      </c>
      <c r="H10" s="26">
        <v>452222</v>
      </c>
      <c r="I10" s="27">
        <f t="shared" ref="I10:I30" si="2">E10-H10</f>
        <v>-9000</v>
      </c>
      <c r="J10" s="28">
        <f t="shared" ref="J10:J30" si="3">ROUND(I10/H10,3)</f>
        <v>-0.02</v>
      </c>
    </row>
    <row r="11" spans="2:10" ht="17.100000000000001" customHeight="1" x14ac:dyDescent="0.15">
      <c r="B11" s="22">
        <v>3</v>
      </c>
      <c r="C11" s="23" t="s">
        <v>2</v>
      </c>
      <c r="D11" s="24">
        <v>14000</v>
      </c>
      <c r="E11" s="24">
        <v>14000</v>
      </c>
      <c r="F11" s="24">
        <f t="shared" si="0"/>
        <v>0</v>
      </c>
      <c r="G11" s="25">
        <f t="shared" si="1"/>
        <v>0</v>
      </c>
      <c r="H11" s="26">
        <v>14000</v>
      </c>
      <c r="I11" s="27">
        <f t="shared" si="2"/>
        <v>0</v>
      </c>
      <c r="J11" s="28">
        <f t="shared" si="3"/>
        <v>0</v>
      </c>
    </row>
    <row r="12" spans="2:10" ht="17.100000000000001" customHeight="1" x14ac:dyDescent="0.15">
      <c r="B12" s="22">
        <v>4</v>
      </c>
      <c r="C12" s="23" t="s">
        <v>3</v>
      </c>
      <c r="D12" s="24">
        <v>90000</v>
      </c>
      <c r="E12" s="24">
        <v>90000</v>
      </c>
      <c r="F12" s="24">
        <f t="shared" si="0"/>
        <v>0</v>
      </c>
      <c r="G12" s="25">
        <f t="shared" si="1"/>
        <v>0</v>
      </c>
      <c r="H12" s="26">
        <v>95000</v>
      </c>
      <c r="I12" s="27">
        <f t="shared" si="2"/>
        <v>-5000</v>
      </c>
      <c r="J12" s="28">
        <f t="shared" si="3"/>
        <v>-5.2999999999999999E-2</v>
      </c>
    </row>
    <row r="13" spans="2:10" ht="17.100000000000001" customHeight="1" x14ac:dyDescent="0.15">
      <c r="B13" s="22">
        <v>5</v>
      </c>
      <c r="C13" s="23" t="s">
        <v>4</v>
      </c>
      <c r="D13" s="24">
        <v>38000</v>
      </c>
      <c r="E13" s="24">
        <v>38000</v>
      </c>
      <c r="F13" s="24">
        <f t="shared" si="0"/>
        <v>0</v>
      </c>
      <c r="G13" s="25">
        <f t="shared" si="1"/>
        <v>0</v>
      </c>
      <c r="H13" s="26">
        <v>80000</v>
      </c>
      <c r="I13" s="27">
        <f t="shared" si="2"/>
        <v>-42000</v>
      </c>
      <c r="J13" s="28">
        <f t="shared" si="3"/>
        <v>-0.52500000000000002</v>
      </c>
    </row>
    <row r="14" spans="2:10" ht="17.100000000000001" customHeight="1" x14ac:dyDescent="0.15">
      <c r="B14" s="22">
        <v>6</v>
      </c>
      <c r="C14" s="23" t="s">
        <v>5</v>
      </c>
      <c r="D14" s="24">
        <v>88000</v>
      </c>
      <c r="E14" s="24">
        <v>88000</v>
      </c>
      <c r="F14" s="24">
        <f t="shared" si="0"/>
        <v>0</v>
      </c>
      <c r="G14" s="25">
        <f t="shared" si="1"/>
        <v>0</v>
      </c>
      <c r="H14" s="26">
        <v>157000</v>
      </c>
      <c r="I14" s="27">
        <f t="shared" si="2"/>
        <v>-69000</v>
      </c>
      <c r="J14" s="28">
        <f t="shared" si="3"/>
        <v>-0.439</v>
      </c>
    </row>
    <row r="15" spans="2:10" ht="17.100000000000001" customHeight="1" x14ac:dyDescent="0.15">
      <c r="B15" s="22">
        <v>7</v>
      </c>
      <c r="C15" s="23" t="s">
        <v>6</v>
      </c>
      <c r="D15" s="24">
        <v>2800000</v>
      </c>
      <c r="E15" s="24">
        <v>3000000</v>
      </c>
      <c r="F15" s="24">
        <f t="shared" si="0"/>
        <v>200000</v>
      </c>
      <c r="G15" s="25">
        <f t="shared" si="1"/>
        <v>7.0999999999999994E-2</v>
      </c>
      <c r="H15" s="26">
        <v>2600000</v>
      </c>
      <c r="I15" s="27">
        <f t="shared" si="2"/>
        <v>400000</v>
      </c>
      <c r="J15" s="28">
        <f t="shared" si="3"/>
        <v>0.154</v>
      </c>
    </row>
    <row r="16" spans="2:10" ht="17.100000000000001" customHeight="1" x14ac:dyDescent="0.15">
      <c r="B16" s="22">
        <v>8</v>
      </c>
      <c r="C16" s="23" t="s">
        <v>7</v>
      </c>
      <c r="D16" s="24">
        <v>65000</v>
      </c>
      <c r="E16" s="24">
        <v>65000</v>
      </c>
      <c r="F16" s="24">
        <f t="shared" si="0"/>
        <v>0</v>
      </c>
      <c r="G16" s="25">
        <f t="shared" si="1"/>
        <v>0</v>
      </c>
      <c r="H16" s="26">
        <v>65000</v>
      </c>
      <c r="I16" s="27">
        <f t="shared" si="2"/>
        <v>0</v>
      </c>
      <c r="J16" s="28">
        <f t="shared" si="3"/>
        <v>0</v>
      </c>
    </row>
    <row r="17" spans="2:10" ht="17.100000000000001" customHeight="1" x14ac:dyDescent="0.15">
      <c r="B17" s="22">
        <v>9</v>
      </c>
      <c r="C17" s="23" t="s">
        <v>8</v>
      </c>
      <c r="D17" s="24">
        <v>185000</v>
      </c>
      <c r="E17" s="24">
        <v>185000</v>
      </c>
      <c r="F17" s="24">
        <f t="shared" si="0"/>
        <v>0</v>
      </c>
      <c r="G17" s="25">
        <f t="shared" si="1"/>
        <v>0</v>
      </c>
      <c r="H17" s="26">
        <v>158000</v>
      </c>
      <c r="I17" s="27">
        <f t="shared" si="2"/>
        <v>27000</v>
      </c>
      <c r="J17" s="28">
        <f t="shared" si="3"/>
        <v>0.17100000000000001</v>
      </c>
    </row>
    <row r="18" spans="2:10" ht="17.100000000000001" customHeight="1" x14ac:dyDescent="0.15">
      <c r="B18" s="22">
        <v>10</v>
      </c>
      <c r="C18" s="23" t="s">
        <v>9</v>
      </c>
      <c r="D18" s="24">
        <v>3675000</v>
      </c>
      <c r="E18" s="24">
        <v>3690000</v>
      </c>
      <c r="F18" s="24">
        <f t="shared" si="0"/>
        <v>15000</v>
      </c>
      <c r="G18" s="25">
        <f t="shared" si="1"/>
        <v>4.0000000000000001E-3</v>
      </c>
      <c r="H18" s="26">
        <v>4242966</v>
      </c>
      <c r="I18" s="27">
        <f t="shared" si="2"/>
        <v>-552966</v>
      </c>
      <c r="J18" s="28">
        <f t="shared" si="3"/>
        <v>-0.13</v>
      </c>
    </row>
    <row r="19" spans="2:10" ht="17.100000000000001" customHeight="1" x14ac:dyDescent="0.15">
      <c r="B19" s="22">
        <v>11</v>
      </c>
      <c r="C19" s="23" t="s">
        <v>10</v>
      </c>
      <c r="D19" s="24">
        <v>20502</v>
      </c>
      <c r="E19" s="24">
        <v>20502</v>
      </c>
      <c r="F19" s="24">
        <f t="shared" si="0"/>
        <v>0</v>
      </c>
      <c r="G19" s="25">
        <f t="shared" si="1"/>
        <v>0</v>
      </c>
      <c r="H19" s="26">
        <v>21158</v>
      </c>
      <c r="I19" s="27">
        <f t="shared" si="2"/>
        <v>-656</v>
      </c>
      <c r="J19" s="28">
        <f t="shared" si="3"/>
        <v>-3.1E-2</v>
      </c>
    </row>
    <row r="20" spans="2:10" ht="17.100000000000001" customHeight="1" x14ac:dyDescent="0.15">
      <c r="B20" s="22">
        <v>12</v>
      </c>
      <c r="C20" s="23" t="s">
        <v>11</v>
      </c>
      <c r="D20" s="24">
        <v>231484</v>
      </c>
      <c r="E20" s="24">
        <v>230915</v>
      </c>
      <c r="F20" s="24">
        <f t="shared" si="0"/>
        <v>-569</v>
      </c>
      <c r="G20" s="25">
        <f t="shared" si="1"/>
        <v>-2E-3</v>
      </c>
      <c r="H20" s="26">
        <v>283978</v>
      </c>
      <c r="I20" s="27">
        <f t="shared" si="2"/>
        <v>-53063</v>
      </c>
      <c r="J20" s="28">
        <f t="shared" si="3"/>
        <v>-0.187</v>
      </c>
    </row>
    <row r="21" spans="2:10" ht="17.100000000000001" customHeight="1" x14ac:dyDescent="0.15">
      <c r="B21" s="22">
        <v>13</v>
      </c>
      <c r="C21" s="23" t="s">
        <v>12</v>
      </c>
      <c r="D21" s="24">
        <v>288532</v>
      </c>
      <c r="E21" s="24">
        <v>290936</v>
      </c>
      <c r="F21" s="24">
        <f t="shared" si="0"/>
        <v>2404</v>
      </c>
      <c r="G21" s="25">
        <f t="shared" si="1"/>
        <v>8.0000000000000002E-3</v>
      </c>
      <c r="H21" s="26">
        <v>298558</v>
      </c>
      <c r="I21" s="27">
        <f t="shared" si="2"/>
        <v>-7622</v>
      </c>
      <c r="J21" s="28">
        <f t="shared" si="3"/>
        <v>-2.5999999999999999E-2</v>
      </c>
    </row>
    <row r="22" spans="2:10" ht="17.100000000000001" customHeight="1" x14ac:dyDescent="0.15">
      <c r="B22" s="22">
        <v>14</v>
      </c>
      <c r="C22" s="23" t="s">
        <v>13</v>
      </c>
      <c r="D22" s="24">
        <v>8481976</v>
      </c>
      <c r="E22" s="24">
        <v>8260855</v>
      </c>
      <c r="F22" s="24">
        <f t="shared" si="0"/>
        <v>-221121</v>
      </c>
      <c r="G22" s="25">
        <f t="shared" si="1"/>
        <v>-2.5999999999999999E-2</v>
      </c>
      <c r="H22" s="26">
        <v>8919173</v>
      </c>
      <c r="I22" s="27">
        <f t="shared" si="2"/>
        <v>-658318</v>
      </c>
      <c r="J22" s="28">
        <f t="shared" si="3"/>
        <v>-7.3999999999999996E-2</v>
      </c>
    </row>
    <row r="23" spans="2:10" ht="17.100000000000001" customHeight="1" x14ac:dyDescent="0.15">
      <c r="B23" s="22">
        <v>15</v>
      </c>
      <c r="C23" s="23" t="s">
        <v>14</v>
      </c>
      <c r="D23" s="24">
        <v>3814927</v>
      </c>
      <c r="E23" s="24">
        <v>3805710</v>
      </c>
      <c r="F23" s="24">
        <f t="shared" si="0"/>
        <v>-9217</v>
      </c>
      <c r="G23" s="25">
        <f t="shared" si="1"/>
        <v>-2E-3</v>
      </c>
      <c r="H23" s="26">
        <v>3826949</v>
      </c>
      <c r="I23" s="27">
        <f t="shared" si="2"/>
        <v>-21239</v>
      </c>
      <c r="J23" s="28">
        <f t="shared" si="3"/>
        <v>-6.0000000000000001E-3</v>
      </c>
    </row>
    <row r="24" spans="2:10" ht="17.100000000000001" customHeight="1" x14ac:dyDescent="0.15">
      <c r="B24" s="22">
        <v>16</v>
      </c>
      <c r="C24" s="23" t="s">
        <v>15</v>
      </c>
      <c r="D24" s="24">
        <v>20055</v>
      </c>
      <c r="E24" s="24">
        <v>20157</v>
      </c>
      <c r="F24" s="24">
        <f t="shared" si="0"/>
        <v>102</v>
      </c>
      <c r="G24" s="25">
        <f t="shared" si="1"/>
        <v>5.0000000000000001E-3</v>
      </c>
      <c r="H24" s="26">
        <v>17463</v>
      </c>
      <c r="I24" s="27">
        <f t="shared" si="2"/>
        <v>2694</v>
      </c>
      <c r="J24" s="28">
        <f t="shared" si="3"/>
        <v>0.154</v>
      </c>
    </row>
    <row r="25" spans="2:10" ht="17.100000000000001" customHeight="1" x14ac:dyDescent="0.15">
      <c r="B25" s="22">
        <v>17</v>
      </c>
      <c r="C25" s="23" t="s">
        <v>16</v>
      </c>
      <c r="D25" s="24">
        <v>11511</v>
      </c>
      <c r="E25" s="24">
        <v>11412</v>
      </c>
      <c r="F25" s="24">
        <f t="shared" si="0"/>
        <v>-99</v>
      </c>
      <c r="G25" s="25">
        <f t="shared" si="1"/>
        <v>-8.9999999999999993E-3</v>
      </c>
      <c r="H25" s="26">
        <v>11611</v>
      </c>
      <c r="I25" s="27">
        <f t="shared" si="2"/>
        <v>-199</v>
      </c>
      <c r="J25" s="28">
        <f t="shared" si="3"/>
        <v>-1.7000000000000001E-2</v>
      </c>
    </row>
    <row r="26" spans="2:10" ht="17.100000000000001" customHeight="1" x14ac:dyDescent="0.15">
      <c r="B26" s="22">
        <v>18</v>
      </c>
      <c r="C26" s="23" t="s">
        <v>17</v>
      </c>
      <c r="D26" s="24">
        <v>172058</v>
      </c>
      <c r="E26" s="24">
        <v>1674438</v>
      </c>
      <c r="F26" s="24">
        <f t="shared" si="0"/>
        <v>1502380</v>
      </c>
      <c r="G26" s="25">
        <f t="shared" si="1"/>
        <v>8.7319999999999993</v>
      </c>
      <c r="H26" s="26">
        <v>2305042</v>
      </c>
      <c r="I26" s="27">
        <f t="shared" si="2"/>
        <v>-630604</v>
      </c>
      <c r="J26" s="28">
        <f t="shared" si="3"/>
        <v>-0.27400000000000002</v>
      </c>
    </row>
    <row r="27" spans="2:10" ht="17.100000000000001" customHeight="1" x14ac:dyDescent="0.15">
      <c r="B27" s="22">
        <v>19</v>
      </c>
      <c r="C27" s="23" t="s">
        <v>18</v>
      </c>
      <c r="D27" s="24">
        <v>400000</v>
      </c>
      <c r="E27" s="24">
        <v>400000</v>
      </c>
      <c r="F27" s="24">
        <f t="shared" si="0"/>
        <v>0</v>
      </c>
      <c r="G27" s="25">
        <f t="shared" si="1"/>
        <v>0</v>
      </c>
      <c r="H27" s="26">
        <v>400000</v>
      </c>
      <c r="I27" s="27">
        <f t="shared" si="2"/>
        <v>0</v>
      </c>
      <c r="J27" s="28">
        <f t="shared" si="3"/>
        <v>0</v>
      </c>
    </row>
    <row r="28" spans="2:10" ht="17.100000000000001" customHeight="1" x14ac:dyDescent="0.15">
      <c r="B28" s="22">
        <v>20</v>
      </c>
      <c r="C28" s="23" t="s">
        <v>19</v>
      </c>
      <c r="D28" s="24">
        <v>1191485</v>
      </c>
      <c r="E28" s="24">
        <v>1190157</v>
      </c>
      <c r="F28" s="24">
        <f t="shared" si="0"/>
        <v>-1328</v>
      </c>
      <c r="G28" s="25">
        <f t="shared" si="1"/>
        <v>-1E-3</v>
      </c>
      <c r="H28" s="26">
        <v>1207816</v>
      </c>
      <c r="I28" s="27">
        <f t="shared" si="2"/>
        <v>-17659</v>
      </c>
      <c r="J28" s="28">
        <f t="shared" si="3"/>
        <v>-1.4999999999999999E-2</v>
      </c>
    </row>
    <row r="29" spans="2:10" ht="17.100000000000001" customHeight="1" x14ac:dyDescent="0.15">
      <c r="B29" s="29">
        <v>21</v>
      </c>
      <c r="C29" s="30" t="s">
        <v>20</v>
      </c>
      <c r="D29" s="31">
        <v>2848900</v>
      </c>
      <c r="E29" s="31">
        <v>5850200</v>
      </c>
      <c r="F29" s="31">
        <f t="shared" si="0"/>
        <v>3001300</v>
      </c>
      <c r="G29" s="32">
        <f t="shared" si="1"/>
        <v>1.0529999999999999</v>
      </c>
      <c r="H29" s="33">
        <v>5956600</v>
      </c>
      <c r="I29" s="34">
        <f t="shared" si="2"/>
        <v>-106400</v>
      </c>
      <c r="J29" s="35">
        <f t="shared" si="3"/>
        <v>-1.7999999999999999E-2</v>
      </c>
    </row>
    <row r="30" spans="2:10" ht="17.100000000000001" customHeight="1" thickBot="1" x14ac:dyDescent="0.2">
      <c r="B30" s="37" t="s">
        <v>36</v>
      </c>
      <c r="C30" s="38"/>
      <c r="D30" s="10">
        <f>SUM(D9:D29)</f>
        <v>46794807</v>
      </c>
      <c r="E30" s="10">
        <f t="shared" ref="E30:F30" si="4">SUM(E9:E29)</f>
        <v>51292209</v>
      </c>
      <c r="F30" s="10">
        <f t="shared" si="4"/>
        <v>4497402</v>
      </c>
      <c r="G30" s="11">
        <f t="shared" si="1"/>
        <v>9.6000000000000002E-2</v>
      </c>
      <c r="H30" s="7">
        <f t="shared" ref="H30" si="5">SUM(H9:H29)</f>
        <v>54182000</v>
      </c>
      <c r="I30" s="8">
        <f t="shared" si="2"/>
        <v>-2889791</v>
      </c>
      <c r="J30" s="9">
        <f t="shared" si="3"/>
        <v>-5.2999999999999999E-2</v>
      </c>
    </row>
    <row r="31" spans="2:10" ht="17.100000000000001" customHeight="1" x14ac:dyDescent="0.15"/>
    <row r="32" spans="2:10" ht="12.75" thickBot="1" x14ac:dyDescent="0.2">
      <c r="B32" s="1" t="s">
        <v>38</v>
      </c>
      <c r="J32" s="3" t="s">
        <v>37</v>
      </c>
    </row>
    <row r="33" spans="2:10" ht="20.100000000000001" customHeight="1" x14ac:dyDescent="0.15">
      <c r="B33" s="43" t="s">
        <v>40</v>
      </c>
      <c r="C33" s="44"/>
      <c r="D33" s="46" t="s">
        <v>43</v>
      </c>
      <c r="E33" s="46" t="s">
        <v>49</v>
      </c>
      <c r="F33" s="47" t="s">
        <v>42</v>
      </c>
      <c r="G33" s="48"/>
      <c r="H33" s="39" t="s">
        <v>44</v>
      </c>
      <c r="I33" s="41" t="s">
        <v>45</v>
      </c>
      <c r="J33" s="42"/>
    </row>
    <row r="34" spans="2:10" ht="20.100000000000001" customHeight="1" x14ac:dyDescent="0.15">
      <c r="B34" s="40"/>
      <c r="C34" s="45"/>
      <c r="D34" s="45"/>
      <c r="E34" s="45"/>
      <c r="F34" s="5"/>
      <c r="G34" s="6" t="s">
        <v>41</v>
      </c>
      <c r="H34" s="40"/>
      <c r="I34" s="5"/>
      <c r="J34" s="6" t="s">
        <v>41</v>
      </c>
    </row>
    <row r="35" spans="2:10" ht="17.100000000000001" customHeight="1" x14ac:dyDescent="0.15">
      <c r="B35" s="15">
        <v>1</v>
      </c>
      <c r="C35" s="16" t="s">
        <v>21</v>
      </c>
      <c r="D35" s="17">
        <v>359673</v>
      </c>
      <c r="E35" s="17">
        <v>358228</v>
      </c>
      <c r="F35" s="17">
        <f>E35-D35</f>
        <v>-1445</v>
      </c>
      <c r="G35" s="18">
        <f>ROUND(F35/D35,3)</f>
        <v>-4.0000000000000001E-3</v>
      </c>
      <c r="H35" s="19">
        <v>352683</v>
      </c>
      <c r="I35" s="20">
        <f>E35-H35</f>
        <v>5545</v>
      </c>
      <c r="J35" s="21">
        <f>ROUND(I35/H35,3)</f>
        <v>1.6E-2</v>
      </c>
    </row>
    <row r="36" spans="2:10" ht="17.100000000000001" customHeight="1" x14ac:dyDescent="0.15">
      <c r="B36" s="22">
        <v>2</v>
      </c>
      <c r="C36" s="23" t="s">
        <v>22</v>
      </c>
      <c r="D36" s="24">
        <v>5295472</v>
      </c>
      <c r="E36" s="24">
        <v>5165583</v>
      </c>
      <c r="F36" s="24">
        <f t="shared" ref="F36:F49" si="6">E36-D36</f>
        <v>-129889</v>
      </c>
      <c r="G36" s="25">
        <f t="shared" ref="G36:G49" si="7">ROUND(F36/D36,3)</f>
        <v>-2.5000000000000001E-2</v>
      </c>
      <c r="H36" s="26">
        <v>5297000</v>
      </c>
      <c r="I36" s="27">
        <f t="shared" ref="I36:I49" si="8">E36-H36</f>
        <v>-131417</v>
      </c>
      <c r="J36" s="28">
        <f t="shared" ref="J36:J49" si="9">ROUND(I36/H36,3)</f>
        <v>-2.5000000000000001E-2</v>
      </c>
    </row>
    <row r="37" spans="2:10" ht="17.100000000000001" customHeight="1" x14ac:dyDescent="0.15">
      <c r="B37" s="22">
        <v>3</v>
      </c>
      <c r="C37" s="23" t="s">
        <v>23</v>
      </c>
      <c r="D37" s="24">
        <v>22508145</v>
      </c>
      <c r="E37" s="24">
        <v>22167079</v>
      </c>
      <c r="F37" s="24">
        <f t="shared" si="6"/>
        <v>-341066</v>
      </c>
      <c r="G37" s="25">
        <f t="shared" si="7"/>
        <v>-1.4999999999999999E-2</v>
      </c>
      <c r="H37" s="26">
        <v>22899552</v>
      </c>
      <c r="I37" s="27">
        <f t="shared" si="8"/>
        <v>-732473</v>
      </c>
      <c r="J37" s="28">
        <f t="shared" si="9"/>
        <v>-3.2000000000000001E-2</v>
      </c>
    </row>
    <row r="38" spans="2:10" ht="17.100000000000001" customHeight="1" x14ac:dyDescent="0.15">
      <c r="B38" s="22">
        <v>4</v>
      </c>
      <c r="C38" s="23" t="s">
        <v>24</v>
      </c>
      <c r="D38" s="24">
        <v>4590605</v>
      </c>
      <c r="E38" s="24">
        <v>4179262</v>
      </c>
      <c r="F38" s="24">
        <f t="shared" si="6"/>
        <v>-411343</v>
      </c>
      <c r="G38" s="25">
        <f t="shared" si="7"/>
        <v>-0.09</v>
      </c>
      <c r="H38" s="26">
        <v>4230365</v>
      </c>
      <c r="I38" s="27">
        <f t="shared" si="8"/>
        <v>-51103</v>
      </c>
      <c r="J38" s="28">
        <f t="shared" si="9"/>
        <v>-1.2E-2</v>
      </c>
    </row>
    <row r="39" spans="2:10" ht="17.100000000000001" customHeight="1" x14ac:dyDescent="0.15">
      <c r="B39" s="22">
        <v>5</v>
      </c>
      <c r="C39" s="23" t="s">
        <v>25</v>
      </c>
      <c r="D39" s="24">
        <v>12545</v>
      </c>
      <c r="E39" s="24">
        <v>12372</v>
      </c>
      <c r="F39" s="24">
        <f t="shared" si="6"/>
        <v>-173</v>
      </c>
      <c r="G39" s="25">
        <f t="shared" si="7"/>
        <v>-1.4E-2</v>
      </c>
      <c r="H39" s="26">
        <v>12439</v>
      </c>
      <c r="I39" s="27">
        <f t="shared" si="8"/>
        <v>-67</v>
      </c>
      <c r="J39" s="28">
        <f t="shared" si="9"/>
        <v>-5.0000000000000001E-3</v>
      </c>
    </row>
    <row r="40" spans="2:10" ht="17.100000000000001" customHeight="1" x14ac:dyDescent="0.15">
      <c r="B40" s="22">
        <v>6</v>
      </c>
      <c r="C40" s="23" t="s">
        <v>26</v>
      </c>
      <c r="D40" s="24">
        <v>711217</v>
      </c>
      <c r="E40" s="24">
        <v>690075</v>
      </c>
      <c r="F40" s="24">
        <f t="shared" si="6"/>
        <v>-21142</v>
      </c>
      <c r="G40" s="25">
        <f t="shared" si="7"/>
        <v>-0.03</v>
      </c>
      <c r="H40" s="26">
        <v>843879</v>
      </c>
      <c r="I40" s="27">
        <f t="shared" si="8"/>
        <v>-153804</v>
      </c>
      <c r="J40" s="28">
        <f t="shared" si="9"/>
        <v>-0.182</v>
      </c>
    </row>
    <row r="41" spans="2:10" ht="17.100000000000001" customHeight="1" x14ac:dyDescent="0.15">
      <c r="B41" s="22">
        <v>7</v>
      </c>
      <c r="C41" s="23" t="s">
        <v>27</v>
      </c>
      <c r="D41" s="24">
        <v>247715</v>
      </c>
      <c r="E41" s="24">
        <v>246128</v>
      </c>
      <c r="F41" s="24">
        <f t="shared" si="6"/>
        <v>-1587</v>
      </c>
      <c r="G41" s="25">
        <f t="shared" si="7"/>
        <v>-6.0000000000000001E-3</v>
      </c>
      <c r="H41" s="26">
        <v>277072</v>
      </c>
      <c r="I41" s="27">
        <f t="shared" si="8"/>
        <v>-30944</v>
      </c>
      <c r="J41" s="28">
        <f t="shared" si="9"/>
        <v>-0.112</v>
      </c>
    </row>
    <row r="42" spans="2:10" ht="17.100000000000001" customHeight="1" x14ac:dyDescent="0.15">
      <c r="B42" s="22">
        <v>8</v>
      </c>
      <c r="C42" s="23" t="s">
        <v>28</v>
      </c>
      <c r="D42" s="24">
        <v>4965374</v>
      </c>
      <c r="E42" s="24">
        <v>4564457</v>
      </c>
      <c r="F42" s="24">
        <f t="shared" si="6"/>
        <v>-400917</v>
      </c>
      <c r="G42" s="25">
        <f t="shared" si="7"/>
        <v>-8.1000000000000003E-2</v>
      </c>
      <c r="H42" s="26">
        <v>5392192</v>
      </c>
      <c r="I42" s="27">
        <f t="shared" si="8"/>
        <v>-827735</v>
      </c>
      <c r="J42" s="28">
        <f t="shared" si="9"/>
        <v>-0.154</v>
      </c>
    </row>
    <row r="43" spans="2:10" ht="17.100000000000001" customHeight="1" x14ac:dyDescent="0.15">
      <c r="B43" s="22">
        <v>9</v>
      </c>
      <c r="C43" s="23" t="s">
        <v>29</v>
      </c>
      <c r="D43" s="24">
        <v>2237107</v>
      </c>
      <c r="E43" s="24">
        <v>2223847</v>
      </c>
      <c r="F43" s="24">
        <f t="shared" si="6"/>
        <v>-13260</v>
      </c>
      <c r="G43" s="25">
        <f t="shared" si="7"/>
        <v>-6.0000000000000001E-3</v>
      </c>
      <c r="H43" s="26">
        <v>2307993</v>
      </c>
      <c r="I43" s="27">
        <f t="shared" si="8"/>
        <v>-84146</v>
      </c>
      <c r="J43" s="28">
        <f t="shared" si="9"/>
        <v>-3.5999999999999997E-2</v>
      </c>
    </row>
    <row r="44" spans="2:10" ht="17.100000000000001" customHeight="1" x14ac:dyDescent="0.15">
      <c r="B44" s="22">
        <v>10</v>
      </c>
      <c r="C44" s="23" t="s">
        <v>30</v>
      </c>
      <c r="D44" s="24">
        <v>7399383</v>
      </c>
      <c r="E44" s="24">
        <v>7180240</v>
      </c>
      <c r="F44" s="24">
        <f t="shared" si="6"/>
        <v>-219143</v>
      </c>
      <c r="G44" s="25">
        <f t="shared" si="7"/>
        <v>-0.03</v>
      </c>
      <c r="H44" s="26">
        <v>7981588</v>
      </c>
      <c r="I44" s="27">
        <f t="shared" si="8"/>
        <v>-801348</v>
      </c>
      <c r="J44" s="28">
        <f t="shared" si="9"/>
        <v>-0.1</v>
      </c>
    </row>
    <row r="45" spans="2:10" ht="17.100000000000001" customHeight="1" x14ac:dyDescent="0.15">
      <c r="B45" s="22">
        <v>11</v>
      </c>
      <c r="C45" s="23" t="s">
        <v>31</v>
      </c>
      <c r="D45" s="24">
        <v>4</v>
      </c>
      <c r="E45" s="24">
        <v>4</v>
      </c>
      <c r="F45" s="24">
        <f t="shared" si="6"/>
        <v>0</v>
      </c>
      <c r="G45" s="25">
        <f t="shared" si="7"/>
        <v>0</v>
      </c>
      <c r="H45" s="26">
        <v>4</v>
      </c>
      <c r="I45" s="27">
        <f t="shared" si="8"/>
        <v>0</v>
      </c>
      <c r="J45" s="28">
        <f t="shared" si="9"/>
        <v>0</v>
      </c>
    </row>
    <row r="46" spans="2:10" ht="17.100000000000001" customHeight="1" x14ac:dyDescent="0.15">
      <c r="B46" s="22">
        <v>12</v>
      </c>
      <c r="C46" s="23" t="s">
        <v>32</v>
      </c>
      <c r="D46" s="24">
        <v>4237241</v>
      </c>
      <c r="E46" s="24">
        <v>4237241</v>
      </c>
      <c r="F46" s="24">
        <f t="shared" si="6"/>
        <v>0</v>
      </c>
      <c r="G46" s="25">
        <f t="shared" si="7"/>
        <v>0</v>
      </c>
      <c r="H46" s="26">
        <v>4228244</v>
      </c>
      <c r="I46" s="27">
        <f t="shared" si="8"/>
        <v>8997</v>
      </c>
      <c r="J46" s="28">
        <f t="shared" si="9"/>
        <v>2E-3</v>
      </c>
    </row>
    <row r="47" spans="2:10" ht="17.100000000000001" customHeight="1" x14ac:dyDescent="0.15">
      <c r="B47" s="22">
        <v>13</v>
      </c>
      <c r="C47" s="23" t="s">
        <v>33</v>
      </c>
      <c r="D47" s="24">
        <v>622553</v>
      </c>
      <c r="E47" s="24">
        <v>167693</v>
      </c>
      <c r="F47" s="24">
        <f t="shared" si="6"/>
        <v>-454860</v>
      </c>
      <c r="G47" s="25">
        <f t="shared" si="7"/>
        <v>-0.73099999999999998</v>
      </c>
      <c r="H47" s="26">
        <v>258989</v>
      </c>
      <c r="I47" s="27">
        <f t="shared" si="8"/>
        <v>-91296</v>
      </c>
      <c r="J47" s="28">
        <f t="shared" si="9"/>
        <v>-0.35299999999999998</v>
      </c>
    </row>
    <row r="48" spans="2:10" ht="17.100000000000001" customHeight="1" x14ac:dyDescent="0.15">
      <c r="B48" s="29">
        <v>14</v>
      </c>
      <c r="C48" s="30" t="s">
        <v>34</v>
      </c>
      <c r="D48" s="31">
        <v>100000</v>
      </c>
      <c r="E48" s="31">
        <v>100000</v>
      </c>
      <c r="F48" s="31">
        <f t="shared" si="6"/>
        <v>0</v>
      </c>
      <c r="G48" s="32">
        <f t="shared" si="7"/>
        <v>0</v>
      </c>
      <c r="H48" s="33">
        <v>100000</v>
      </c>
      <c r="I48" s="34">
        <f t="shared" si="8"/>
        <v>0</v>
      </c>
      <c r="J48" s="35">
        <f t="shared" si="9"/>
        <v>0</v>
      </c>
    </row>
    <row r="49" spans="2:10" ht="17.100000000000001" customHeight="1" thickBot="1" x14ac:dyDescent="0.2">
      <c r="B49" s="37" t="s">
        <v>36</v>
      </c>
      <c r="C49" s="38"/>
      <c r="D49" s="10">
        <f>SUM(D35:D48)</f>
        <v>53287034</v>
      </c>
      <c r="E49" s="10">
        <f>SUM(E35:E48)</f>
        <v>51292209</v>
      </c>
      <c r="F49" s="10">
        <f t="shared" si="6"/>
        <v>-1994825</v>
      </c>
      <c r="G49" s="11">
        <f t="shared" si="7"/>
        <v>-3.6999999999999998E-2</v>
      </c>
      <c r="H49" s="7">
        <f>SUM(H35:H48)</f>
        <v>54182000</v>
      </c>
      <c r="I49" s="8">
        <f t="shared" si="8"/>
        <v>-2889791</v>
      </c>
      <c r="J49" s="9">
        <f t="shared" si="9"/>
        <v>-5.2999999999999999E-2</v>
      </c>
    </row>
    <row r="50" spans="2:10" ht="17.100000000000001" customHeight="1" thickBot="1" x14ac:dyDescent="0.2"/>
    <row r="51" spans="2:10" ht="17.100000000000001" customHeight="1" x14ac:dyDescent="0.15">
      <c r="B51" s="43" t="s">
        <v>39</v>
      </c>
      <c r="C51" s="44"/>
      <c r="D51" s="12" t="s">
        <v>47</v>
      </c>
      <c r="E51" s="13" t="s">
        <v>48</v>
      </c>
    </row>
    <row r="52" spans="2:10" ht="17.100000000000001" customHeight="1" thickBot="1" x14ac:dyDescent="0.2">
      <c r="B52" s="49"/>
      <c r="C52" s="50"/>
      <c r="D52" s="10">
        <f>D30-D49</f>
        <v>-6492227</v>
      </c>
      <c r="E52" s="14">
        <f>E30-E49</f>
        <v>0</v>
      </c>
      <c r="F52" s="4"/>
      <c r="G52" s="4"/>
    </row>
  </sheetData>
  <mergeCells count="16">
    <mergeCell ref="B51:C52"/>
    <mergeCell ref="B4:J4"/>
    <mergeCell ref="B30:C30"/>
    <mergeCell ref="B49:C49"/>
    <mergeCell ref="H7:H8"/>
    <mergeCell ref="I7:J7"/>
    <mergeCell ref="B33:C34"/>
    <mergeCell ref="D33:D34"/>
    <mergeCell ref="E33:E34"/>
    <mergeCell ref="F33:G33"/>
    <mergeCell ref="H33:H34"/>
    <mergeCell ref="I33:J33"/>
    <mergeCell ref="B7:C8"/>
    <mergeCell ref="D7:D8"/>
    <mergeCell ref="E7:E8"/>
    <mergeCell ref="F7:G7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rowBreaks count="1" manualBreakCount="1">
    <brk id="31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</vt:lpstr>
      <vt:lpstr>一般会計!Print_Area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前澤　直史</dc:creator>
  <cp:lastModifiedBy>Setup</cp:lastModifiedBy>
  <cp:lastPrinted>2021-01-28T06:11:06Z</cp:lastPrinted>
  <dcterms:created xsi:type="dcterms:W3CDTF">2021-01-19T08:01:10Z</dcterms:created>
  <dcterms:modified xsi:type="dcterms:W3CDTF">2021-02-01T02:49:38Z</dcterms:modified>
</cp:coreProperties>
</file>