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et-file01.inet-kuki.local\Public\0102財政部\01財政課\00.VOTIRO\92.予算\R3当初予算編成過程\査定\"/>
    </mc:Choice>
  </mc:AlternateContent>
  <bookViews>
    <workbookView xWindow="0" yWindow="0" windowWidth="20490" windowHeight="7530"/>
  </bookViews>
  <sheets>
    <sheet name="特別会計" sheetId="1" r:id="rId1"/>
  </sheets>
  <definedNames>
    <definedName name="_xlnm.Print_Area" localSheetId="0">特別会計!$B$4:$J$109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I11" i="1"/>
  <c r="J11" i="1"/>
  <c r="F12" i="1"/>
  <c r="G12" i="1"/>
  <c r="I12" i="1"/>
  <c r="J12" i="1"/>
  <c r="F13" i="1"/>
  <c r="G13" i="1"/>
  <c r="I13" i="1"/>
  <c r="J13" i="1"/>
  <c r="F14" i="1"/>
  <c r="G14" i="1"/>
  <c r="I14" i="1"/>
  <c r="J14" i="1"/>
  <c r="F15" i="1"/>
  <c r="G15" i="1"/>
  <c r="I15" i="1"/>
  <c r="J15" i="1"/>
  <c r="F16" i="1"/>
  <c r="G16" i="1"/>
  <c r="I16" i="1"/>
  <c r="J16" i="1"/>
  <c r="F17" i="1"/>
  <c r="G17" i="1"/>
  <c r="I17" i="1"/>
  <c r="J17" i="1"/>
  <c r="F18" i="1"/>
  <c r="G18" i="1"/>
  <c r="I18" i="1"/>
  <c r="J18" i="1"/>
  <c r="D19" i="1"/>
  <c r="E19" i="1"/>
  <c r="F19" i="1"/>
  <c r="G19" i="1"/>
  <c r="H19" i="1"/>
  <c r="I19" i="1"/>
  <c r="J19" i="1"/>
  <c r="F24" i="1"/>
  <c r="G24" i="1"/>
  <c r="I24" i="1"/>
  <c r="J24" i="1"/>
  <c r="F25" i="1"/>
  <c r="G25" i="1"/>
  <c r="I25" i="1"/>
  <c r="J25" i="1"/>
  <c r="F26" i="1"/>
  <c r="G26" i="1"/>
  <c r="I26" i="1"/>
  <c r="J26" i="1"/>
  <c r="F27" i="1"/>
  <c r="G27" i="1"/>
  <c r="I27" i="1"/>
  <c r="J27" i="1"/>
  <c r="F28" i="1"/>
  <c r="G28" i="1"/>
  <c r="I28" i="1"/>
  <c r="J28" i="1"/>
  <c r="F29" i="1"/>
  <c r="G29" i="1"/>
  <c r="I29" i="1"/>
  <c r="J29" i="1"/>
  <c r="F30" i="1"/>
  <c r="G30" i="1"/>
  <c r="I30" i="1"/>
  <c r="J30" i="1"/>
  <c r="F31" i="1"/>
  <c r="G31" i="1"/>
  <c r="I31" i="1"/>
  <c r="J31" i="1"/>
  <c r="F32" i="1"/>
  <c r="G32" i="1"/>
  <c r="I32" i="1"/>
  <c r="J32" i="1"/>
  <c r="D33" i="1"/>
  <c r="E33" i="1"/>
  <c r="F33" i="1"/>
  <c r="G33" i="1"/>
  <c r="H33" i="1"/>
  <c r="I33" i="1"/>
  <c r="J33" i="1"/>
  <c r="F42" i="1"/>
  <c r="G42" i="1"/>
  <c r="I42" i="1"/>
  <c r="J42" i="1"/>
  <c r="F43" i="1"/>
  <c r="G43" i="1"/>
  <c r="I43" i="1"/>
  <c r="J43" i="1"/>
  <c r="F44" i="1"/>
  <c r="G44" i="1"/>
  <c r="I44" i="1"/>
  <c r="J44" i="1"/>
  <c r="F45" i="1"/>
  <c r="G45" i="1"/>
  <c r="I45" i="1"/>
  <c r="J45" i="1"/>
  <c r="F46" i="1"/>
  <c r="G46" i="1"/>
  <c r="I46" i="1"/>
  <c r="J46" i="1"/>
  <c r="F47" i="1"/>
  <c r="G47" i="1"/>
  <c r="I47" i="1"/>
  <c r="J47" i="1"/>
  <c r="F48" i="1"/>
  <c r="G48" i="1"/>
  <c r="I48" i="1"/>
  <c r="J48" i="1"/>
  <c r="F49" i="1"/>
  <c r="G49" i="1"/>
  <c r="I49" i="1"/>
  <c r="J49" i="1"/>
  <c r="F50" i="1"/>
  <c r="G50" i="1"/>
  <c r="I50" i="1"/>
  <c r="J50" i="1"/>
  <c r="D51" i="1"/>
  <c r="E51" i="1"/>
  <c r="F51" i="1"/>
  <c r="G51" i="1"/>
  <c r="H51" i="1"/>
  <c r="I51" i="1"/>
  <c r="J51" i="1"/>
  <c r="F56" i="1"/>
  <c r="G56" i="1"/>
  <c r="I56" i="1"/>
  <c r="J56" i="1"/>
  <c r="F57" i="1"/>
  <c r="G57" i="1"/>
  <c r="I57" i="1"/>
  <c r="J57" i="1"/>
  <c r="F58" i="1"/>
  <c r="G58" i="1"/>
  <c r="I58" i="1"/>
  <c r="J58" i="1"/>
  <c r="F59" i="1"/>
  <c r="G59" i="1"/>
  <c r="I59" i="1"/>
  <c r="J59" i="1"/>
  <c r="F60" i="1"/>
  <c r="G60" i="1"/>
  <c r="I60" i="1"/>
  <c r="J60" i="1"/>
  <c r="F61" i="1"/>
  <c r="G61" i="1"/>
  <c r="I61" i="1"/>
  <c r="J61" i="1"/>
  <c r="D62" i="1"/>
  <c r="E62" i="1"/>
  <c r="F62" i="1"/>
  <c r="G62" i="1"/>
  <c r="H62" i="1"/>
  <c r="I62" i="1"/>
  <c r="J62" i="1"/>
  <c r="F71" i="1"/>
  <c r="G71" i="1"/>
  <c r="I71" i="1"/>
  <c r="J71" i="1"/>
  <c r="F72" i="1"/>
  <c r="I72" i="1"/>
  <c r="F73" i="1"/>
  <c r="G73" i="1"/>
  <c r="I73" i="1"/>
  <c r="J73" i="1"/>
  <c r="F74" i="1"/>
  <c r="G74" i="1"/>
  <c r="I74" i="1"/>
  <c r="J74" i="1"/>
  <c r="F75" i="1"/>
  <c r="G75" i="1"/>
  <c r="I75" i="1"/>
  <c r="J75" i="1"/>
  <c r="F76" i="1"/>
  <c r="G76" i="1"/>
  <c r="I76" i="1"/>
  <c r="J76" i="1"/>
  <c r="D77" i="1"/>
  <c r="E77" i="1"/>
  <c r="F77" i="1"/>
  <c r="G77" i="1"/>
  <c r="H77" i="1"/>
  <c r="I77" i="1"/>
  <c r="J77" i="1"/>
  <c r="F82" i="1"/>
  <c r="G82" i="1"/>
  <c r="I82" i="1"/>
  <c r="J82" i="1"/>
  <c r="F83" i="1"/>
  <c r="G83" i="1"/>
  <c r="I83" i="1"/>
  <c r="J83" i="1"/>
  <c r="F84" i="1"/>
  <c r="G84" i="1"/>
  <c r="I84" i="1"/>
  <c r="J84" i="1"/>
  <c r="F85" i="1"/>
  <c r="G85" i="1"/>
  <c r="I85" i="1"/>
  <c r="J85" i="1"/>
  <c r="D86" i="1"/>
  <c r="E86" i="1"/>
  <c r="F86" i="1"/>
  <c r="G86" i="1"/>
  <c r="H86" i="1"/>
  <c r="I86" i="1"/>
  <c r="J86" i="1"/>
  <c r="F95" i="1"/>
  <c r="G95" i="1"/>
  <c r="I95" i="1"/>
  <c r="J95" i="1"/>
  <c r="F96" i="1"/>
  <c r="G96" i="1"/>
  <c r="I96" i="1"/>
  <c r="J96" i="1"/>
  <c r="F97" i="1"/>
  <c r="G97" i="1"/>
  <c r="I97" i="1"/>
  <c r="J97" i="1"/>
  <c r="F98" i="1"/>
  <c r="G98" i="1"/>
  <c r="I98" i="1"/>
  <c r="J98" i="1"/>
  <c r="D99" i="1"/>
  <c r="E99" i="1"/>
  <c r="F99" i="1"/>
  <c r="G99" i="1"/>
  <c r="H99" i="1"/>
  <c r="I99" i="1"/>
  <c r="J99" i="1"/>
  <c r="F104" i="1"/>
  <c r="G104" i="1"/>
  <c r="I104" i="1"/>
  <c r="J104" i="1"/>
  <c r="F105" i="1"/>
  <c r="G105" i="1"/>
  <c r="I105" i="1"/>
  <c r="J105" i="1"/>
  <c r="F106" i="1"/>
  <c r="G106" i="1"/>
  <c r="I106" i="1"/>
  <c r="J106" i="1"/>
  <c r="F107" i="1"/>
  <c r="G107" i="1"/>
  <c r="I107" i="1"/>
  <c r="J107" i="1"/>
  <c r="D108" i="1"/>
  <c r="E108" i="1"/>
  <c r="F108" i="1"/>
  <c r="G108" i="1"/>
  <c r="H108" i="1"/>
  <c r="I108" i="1"/>
  <c r="J108" i="1"/>
</calcChain>
</file>

<file path=xl/sharedStrings.xml><?xml version="1.0" encoding="utf-8"?>
<sst xmlns="http://schemas.openxmlformats.org/spreadsheetml/2006/main" count="148" uniqueCount="42">
  <si>
    <t>合　　計</t>
    <rPh sb="0" eb="1">
      <t>ア</t>
    </rPh>
    <rPh sb="3" eb="4">
      <t>ケイ</t>
    </rPh>
    <phoneticPr fontId="2"/>
  </si>
  <si>
    <t>予備費</t>
  </si>
  <si>
    <t>公債費</t>
  </si>
  <si>
    <t>土木費</t>
  </si>
  <si>
    <t>総務費</t>
  </si>
  <si>
    <t>増減率</t>
    <rPh sb="0" eb="2">
      <t>ゾウゲン</t>
    </rPh>
    <rPh sb="2" eb="3">
      <t>リツ</t>
    </rPh>
    <phoneticPr fontId="3"/>
  </si>
  <si>
    <t>比較（Ｂ)－（Ｃ)</t>
    <rPh sb="0" eb="2">
      <t>ヒカク</t>
    </rPh>
    <phoneticPr fontId="3"/>
  </si>
  <si>
    <t>令和２年度
予算額
（Ｃ)</t>
    <rPh sb="0" eb="2">
      <t>レイワ</t>
    </rPh>
    <rPh sb="3" eb="5">
      <t>ネンド</t>
    </rPh>
    <rPh sb="4" eb="5">
      <t>ド</t>
    </rPh>
    <rPh sb="6" eb="8">
      <t>ヨサン</t>
    </rPh>
    <rPh sb="8" eb="9">
      <t>ガク</t>
    </rPh>
    <phoneticPr fontId="3"/>
  </si>
  <si>
    <t>比較（Ｂ)－（Ａ)</t>
    <rPh sb="0" eb="2">
      <t>ヒカク</t>
    </rPh>
    <phoneticPr fontId="3"/>
  </si>
  <si>
    <t>令和３年度
財政課査定額
（Ｂ）</t>
    <rPh sb="0" eb="2">
      <t>レイワ</t>
    </rPh>
    <rPh sb="3" eb="5">
      <t>ネンド</t>
    </rPh>
    <rPh sb="6" eb="8">
      <t>ザイセイ</t>
    </rPh>
    <rPh sb="8" eb="9">
      <t>カ</t>
    </rPh>
    <rPh sb="9" eb="11">
      <t>サテイ</t>
    </rPh>
    <rPh sb="11" eb="12">
      <t>ガク</t>
    </rPh>
    <phoneticPr fontId="3"/>
  </si>
  <si>
    <t>令和３年度
要求額
（Ａ）</t>
    <rPh sb="0" eb="2">
      <t>レイワ</t>
    </rPh>
    <rPh sb="3" eb="5">
      <t>ネンド</t>
    </rPh>
    <rPh sb="6" eb="9">
      <t>ヨウキュウガク</t>
    </rPh>
    <phoneticPr fontId="3"/>
  </si>
  <si>
    <t>款</t>
    <rPh sb="0" eb="1">
      <t>カン</t>
    </rPh>
    <phoneticPr fontId="3"/>
  </si>
  <si>
    <t>（単位：千円）</t>
    <rPh sb="1" eb="3">
      <t>タンイ</t>
    </rPh>
    <rPh sb="4" eb="6">
      <t>センエン</t>
    </rPh>
    <phoneticPr fontId="2"/>
  </si>
  <si>
    <t>歳出</t>
    <rPh sb="0" eb="2">
      <t>サイシュツ</t>
    </rPh>
    <phoneticPr fontId="2"/>
  </si>
  <si>
    <t>諸収入</t>
  </si>
  <si>
    <t>繰越金</t>
  </si>
  <si>
    <t>繰入金</t>
  </si>
  <si>
    <t>財産収入</t>
  </si>
  <si>
    <t>歳入</t>
    <rPh sb="0" eb="2">
      <t>サイニュウ</t>
    </rPh>
    <phoneticPr fontId="2"/>
  </si>
  <si>
    <t>4 土地区画整理事業特別会計</t>
    <rPh sb="2" eb="4">
      <t>トチ</t>
    </rPh>
    <rPh sb="4" eb="6">
      <t>クカク</t>
    </rPh>
    <rPh sb="6" eb="8">
      <t>セイリ</t>
    </rPh>
    <rPh sb="8" eb="10">
      <t>ジギョウ</t>
    </rPh>
    <rPh sb="10" eb="12">
      <t>トクベツ</t>
    </rPh>
    <rPh sb="12" eb="14">
      <t>カイケイ</t>
    </rPh>
    <phoneticPr fontId="2"/>
  </si>
  <si>
    <t>特別会計（款別）査定額</t>
    <rPh sb="0" eb="2">
      <t>トクベツ</t>
    </rPh>
    <rPh sb="2" eb="4">
      <t>カイケイ</t>
    </rPh>
    <rPh sb="5" eb="6">
      <t>カン</t>
    </rPh>
    <rPh sb="6" eb="7">
      <t>ベツ</t>
    </rPh>
    <rPh sb="8" eb="10">
      <t>サテイ</t>
    </rPh>
    <rPh sb="10" eb="11">
      <t>ガク</t>
    </rPh>
    <phoneticPr fontId="2"/>
  </si>
  <si>
    <t>諸支出金</t>
  </si>
  <si>
    <t>後期高齢者医療広域連合納付金</t>
  </si>
  <si>
    <t>使用料及び手数料</t>
  </si>
  <si>
    <t>－</t>
    <phoneticPr fontId="2"/>
  </si>
  <si>
    <t>分担金及び負担金</t>
  </si>
  <si>
    <t>後期高齢者医療保険料</t>
  </si>
  <si>
    <t>3 後期高齢者医療特別会計</t>
    <rPh sb="2" eb="4">
      <t>コウキ</t>
    </rPh>
    <rPh sb="4" eb="7">
      <t>コウレイシャ</t>
    </rPh>
    <rPh sb="7" eb="9">
      <t>イリョウ</t>
    </rPh>
    <rPh sb="9" eb="11">
      <t>トクベツ</t>
    </rPh>
    <rPh sb="11" eb="13">
      <t>カイケイ</t>
    </rPh>
    <phoneticPr fontId="2"/>
  </si>
  <si>
    <t>基金積立金</t>
  </si>
  <si>
    <t>地域支援事業費</t>
  </si>
  <si>
    <t>保険給付費</t>
  </si>
  <si>
    <t>県支出金</t>
  </si>
  <si>
    <t>支払基金交付金</t>
  </si>
  <si>
    <t>国庫支出金</t>
  </si>
  <si>
    <t>保険料</t>
  </si>
  <si>
    <t>2 介護保険特別会計</t>
    <rPh sb="2" eb="4">
      <t>カイゴ</t>
    </rPh>
    <rPh sb="4" eb="6">
      <t>ホケン</t>
    </rPh>
    <rPh sb="6" eb="8">
      <t>トクベツ</t>
    </rPh>
    <rPh sb="8" eb="10">
      <t>カイケイ</t>
    </rPh>
    <phoneticPr fontId="2"/>
  </si>
  <si>
    <t>保健事業費</t>
  </si>
  <si>
    <t>財政安定化基金拠出金</t>
  </si>
  <si>
    <t>共同事業拠出金</t>
  </si>
  <si>
    <t>国民健康保険事業費納付金</t>
  </si>
  <si>
    <t>国民健康保険税</t>
  </si>
  <si>
    <t>1 国民健康保険特別会計</t>
    <rPh sb="2" eb="4">
      <t>コクミン</t>
    </rPh>
    <rPh sb="4" eb="6">
      <t>ケンコウ</t>
    </rPh>
    <rPh sb="6" eb="8">
      <t>ホケン</t>
    </rPh>
    <rPh sb="8" eb="10">
      <t>トクベツ</t>
    </rPh>
    <rPh sb="10" eb="12">
      <t>カイケイ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</si>
</sst>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&quot; &quot;;&quot;▲ &quot;0.0%&quot; &quot;"/>
    <numFmt numFmtId="177" formatCode="#,##0&quot; &quot;;&quot;▲ &quot;#,##0&quot; &quot;"/>
  </numFmts>
  <fonts count="5" x14ac:knownFonts="1">
    <font>
      <sz val="12"/>
      <color theme="1"/>
      <name val="ＭＳ 明朝"/>
      <family val="2"/>
      <charset val="128"/>
    </font>
    <font>
      <sz val="10"/>
      <color theme="1"/>
      <name val="ＭＳ ゴシック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2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CC9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177" fontId="1" fillId="0" borderId="0" xfId="0" applyNumberFormat="1" applyFont="1">
      <alignment vertical="center"/>
    </xf>
    <xf numFmtId="176" fontId="1" fillId="2" borderId="1" xfId="0" applyNumberFormat="1" applyFont="1" applyFill="1" applyBorder="1">
      <alignment vertical="center"/>
    </xf>
    <xf numFmtId="177" fontId="1" fillId="2" borderId="2" xfId="0" applyNumberFormat="1" applyFont="1" applyFill="1" applyBorder="1">
      <alignment vertical="center"/>
    </xf>
    <xf numFmtId="177" fontId="1" fillId="2" borderId="3" xfId="0" applyNumberFormat="1" applyFont="1" applyFill="1" applyBorder="1">
      <alignment vertical="center"/>
    </xf>
    <xf numFmtId="176" fontId="1" fillId="0" borderId="1" xfId="0" applyNumberFormat="1" applyFont="1" applyBorder="1">
      <alignment vertical="center"/>
    </xf>
    <xf numFmtId="177" fontId="1" fillId="0" borderId="2" xfId="0" applyNumberFormat="1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1" fillId="2" borderId="4" xfId="0" applyNumberFormat="1" applyFont="1" applyFill="1" applyBorder="1">
      <alignment vertical="center"/>
    </xf>
    <xf numFmtId="177" fontId="1" fillId="2" borderId="5" xfId="0" applyNumberFormat="1" applyFont="1" applyFill="1" applyBorder="1">
      <alignment vertical="center"/>
    </xf>
    <xf numFmtId="177" fontId="1" fillId="2" borderId="6" xfId="0" applyNumberFormat="1" applyFont="1" applyFill="1" applyBorder="1">
      <alignment vertical="center"/>
    </xf>
    <xf numFmtId="176" fontId="1" fillId="0" borderId="4" xfId="0" applyNumberFormat="1" applyFont="1" applyBorder="1">
      <alignment vertical="center"/>
    </xf>
    <xf numFmtId="177" fontId="1" fillId="0" borderId="5" xfId="0" applyNumberFormat="1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 applyAlignment="1">
      <alignment horizontal="center" vertical="center"/>
    </xf>
    <xf numFmtId="176" fontId="1" fillId="2" borderId="9" xfId="0" applyNumberFormat="1" applyFont="1" applyFill="1" applyBorder="1">
      <alignment vertical="center"/>
    </xf>
    <xf numFmtId="177" fontId="1" fillId="2" borderId="10" xfId="0" applyNumberFormat="1" applyFont="1" applyFill="1" applyBorder="1">
      <alignment vertical="center"/>
    </xf>
    <xf numFmtId="177" fontId="1" fillId="2" borderId="11" xfId="0" applyNumberFormat="1" applyFont="1" applyFill="1" applyBorder="1">
      <alignment vertical="center"/>
    </xf>
    <xf numFmtId="176" fontId="1" fillId="0" borderId="9" xfId="0" applyNumberFormat="1" applyFont="1" applyBorder="1">
      <alignment vertical="center"/>
    </xf>
    <xf numFmtId="177" fontId="1" fillId="0" borderId="10" xfId="0" applyNumberFormat="1" applyFont="1" applyBorder="1">
      <alignment vertical="center"/>
    </xf>
    <xf numFmtId="0" fontId="1" fillId="0" borderId="12" xfId="0" applyFont="1" applyBorder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12" xfId="0" applyFont="1" applyBorder="1" applyAlignment="1">
      <alignment vertical="center" shrinkToFit="1"/>
    </xf>
    <xf numFmtId="176" fontId="1" fillId="2" borderId="14" xfId="0" applyNumberFormat="1" applyFont="1" applyFill="1" applyBorder="1">
      <alignment vertical="center"/>
    </xf>
    <xf numFmtId="177" fontId="1" fillId="2" borderId="15" xfId="0" applyNumberFormat="1" applyFont="1" applyFill="1" applyBorder="1">
      <alignment vertical="center"/>
    </xf>
    <xf numFmtId="177" fontId="1" fillId="2" borderId="16" xfId="0" applyNumberFormat="1" applyFont="1" applyFill="1" applyBorder="1">
      <alignment vertical="center"/>
    </xf>
    <xf numFmtId="176" fontId="1" fillId="0" borderId="14" xfId="0" applyNumberFormat="1" applyFont="1" applyBorder="1">
      <alignment vertical="center"/>
    </xf>
    <xf numFmtId="177" fontId="1" fillId="0" borderId="15" xfId="0" applyNumberFormat="1" applyFont="1" applyBorder="1">
      <alignment vertical="center"/>
    </xf>
    <xf numFmtId="0" fontId="1" fillId="0" borderId="17" xfId="0" applyFont="1" applyBorder="1">
      <alignment vertical="center"/>
    </xf>
    <xf numFmtId="0" fontId="1" fillId="0" borderId="18" xfId="0" applyFont="1" applyBorder="1" applyAlignment="1">
      <alignment horizontal="center" vertical="center"/>
    </xf>
    <xf numFmtId="176" fontId="1" fillId="3" borderId="19" xfId="0" applyNumberFormat="1" applyFont="1" applyFill="1" applyBorder="1" applyAlignment="1">
      <alignment horizontal="center" vertical="center"/>
    </xf>
    <xf numFmtId="177" fontId="1" fillId="3" borderId="20" xfId="0" applyNumberFormat="1" applyFont="1" applyFill="1" applyBorder="1" applyAlignment="1">
      <alignment horizontal="center" vertical="center"/>
    </xf>
    <xf numFmtId="177" fontId="1" fillId="3" borderId="21" xfId="0" applyNumberFormat="1" applyFont="1" applyFill="1" applyBorder="1" applyAlignment="1">
      <alignment horizontal="center" vertical="center"/>
    </xf>
    <xf numFmtId="177" fontId="1" fillId="3" borderId="22" xfId="0" applyNumberFormat="1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177" fontId="1" fillId="3" borderId="25" xfId="0" applyNumberFormat="1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177" fontId="1" fillId="3" borderId="26" xfId="0" applyNumberFormat="1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176" fontId="1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176" fontId="1" fillId="2" borderId="9" xfId="0" applyNumberFormat="1" applyFont="1" applyFill="1" applyBorder="1" applyAlignment="1">
      <alignment horizontal="center" vertical="center"/>
    </xf>
    <xf numFmtId="176" fontId="1" fillId="0" borderId="9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4:J109"/>
  <sheetViews>
    <sheetView tabSelected="1" view="pageBreakPreview" zoomScaleNormal="100" zoomScaleSheetLayoutView="100" workbookViewId="0">
      <selection activeCell="E102" sqref="E102:E103"/>
    </sheetView>
  </sheetViews>
  <sheetFormatPr defaultRowHeight="12" x14ac:dyDescent="0.15"/>
  <cols>
    <col min="1" max="1" width="9" style="1"/>
    <col min="2" max="2" width="5.125" style="1" customWidth="1"/>
    <col min="3" max="3" width="24.625" style="1" customWidth="1"/>
    <col min="4" max="6" width="16.5" style="3" customWidth="1"/>
    <col min="7" max="7" width="12" style="2" customWidth="1"/>
    <col min="8" max="9" width="16.5" style="3" customWidth="1"/>
    <col min="10" max="10" width="12" style="2" customWidth="1"/>
    <col min="11" max="16384" width="9" style="1"/>
  </cols>
  <sheetData>
    <row r="4" spans="2:10" s="1" customFormat="1" ht="14.25" x14ac:dyDescent="0.15">
      <c r="B4" s="48" t="s">
        <v>20</v>
      </c>
      <c r="C4" s="48"/>
      <c r="D4" s="48"/>
      <c r="E4" s="48"/>
      <c r="F4" s="48"/>
      <c r="G4" s="48"/>
      <c r="H4" s="48"/>
      <c r="I4" s="48"/>
      <c r="J4" s="48"/>
    </row>
    <row r="6" spans="2:10" s="1" customFormat="1" x14ac:dyDescent="0.15">
      <c r="B6" s="1" t="s">
        <v>41</v>
      </c>
      <c r="D6" s="3"/>
      <c r="E6" s="3"/>
      <c r="F6" s="3"/>
      <c r="G6" s="2"/>
      <c r="H6" s="3"/>
      <c r="I6" s="3"/>
      <c r="J6" s="2"/>
    </row>
    <row r="8" spans="2:10" s="1" customFormat="1" ht="12.75" thickBot="1" x14ac:dyDescent="0.2">
      <c r="B8" s="1" t="s">
        <v>18</v>
      </c>
      <c r="D8" s="3"/>
      <c r="E8" s="3"/>
      <c r="F8" s="3"/>
      <c r="G8" s="2"/>
      <c r="H8" s="3"/>
      <c r="I8" s="3"/>
      <c r="J8" s="47" t="s">
        <v>12</v>
      </c>
    </row>
    <row r="9" spans="2:10" s="1" customFormat="1" ht="20.100000000000001" customHeight="1" x14ac:dyDescent="0.15">
      <c r="B9" s="46" t="s">
        <v>11</v>
      </c>
      <c r="C9" s="45"/>
      <c r="D9" s="44" t="s">
        <v>10</v>
      </c>
      <c r="E9" s="44" t="s">
        <v>9</v>
      </c>
      <c r="F9" s="43" t="s">
        <v>8</v>
      </c>
      <c r="G9" s="42"/>
      <c r="H9" s="41" t="s">
        <v>7</v>
      </c>
      <c r="I9" s="40" t="s">
        <v>6</v>
      </c>
      <c r="J9" s="39"/>
    </row>
    <row r="10" spans="2:10" s="1" customFormat="1" ht="20.100000000000001" customHeight="1" x14ac:dyDescent="0.15">
      <c r="B10" s="38"/>
      <c r="C10" s="37"/>
      <c r="D10" s="36"/>
      <c r="E10" s="36"/>
      <c r="F10" s="34"/>
      <c r="G10" s="33" t="s">
        <v>5</v>
      </c>
      <c r="H10" s="35"/>
      <c r="I10" s="34"/>
      <c r="J10" s="33" t="s">
        <v>5</v>
      </c>
    </row>
    <row r="11" spans="2:10" s="1" customFormat="1" ht="17.100000000000001" customHeight="1" x14ac:dyDescent="0.15">
      <c r="B11" s="32">
        <v>1</v>
      </c>
      <c r="C11" s="31" t="s">
        <v>40</v>
      </c>
      <c r="D11" s="30">
        <v>2863800</v>
      </c>
      <c r="E11" s="30">
        <v>2755800</v>
      </c>
      <c r="F11" s="30">
        <f>E11-D11</f>
        <v>-108000</v>
      </c>
      <c r="G11" s="29">
        <f>ROUND(F11/D11,3)</f>
        <v>-3.7999999999999999E-2</v>
      </c>
      <c r="H11" s="28">
        <v>2940800</v>
      </c>
      <c r="I11" s="27">
        <f>E11-H11</f>
        <v>-185000</v>
      </c>
      <c r="J11" s="26">
        <f>ROUND(I11/H11,3)</f>
        <v>-6.3E-2</v>
      </c>
    </row>
    <row r="12" spans="2:10" s="1" customFormat="1" ht="17.100000000000001" customHeight="1" x14ac:dyDescent="0.15">
      <c r="B12" s="24">
        <v>2</v>
      </c>
      <c r="C12" s="23" t="s">
        <v>23</v>
      </c>
      <c r="D12" s="22">
        <v>1</v>
      </c>
      <c r="E12" s="22">
        <v>1</v>
      </c>
      <c r="F12" s="22">
        <f>E12-D12</f>
        <v>0</v>
      </c>
      <c r="G12" s="21">
        <f>ROUND(F12/D12,3)</f>
        <v>0</v>
      </c>
      <c r="H12" s="20">
        <v>1</v>
      </c>
      <c r="I12" s="19">
        <f>E12-H12</f>
        <v>0</v>
      </c>
      <c r="J12" s="18">
        <f>ROUND(I12/H12,3)</f>
        <v>0</v>
      </c>
    </row>
    <row r="13" spans="2:10" s="1" customFormat="1" ht="17.100000000000001" customHeight="1" x14ac:dyDescent="0.15">
      <c r="B13" s="24">
        <v>3</v>
      </c>
      <c r="C13" s="23" t="s">
        <v>33</v>
      </c>
      <c r="D13" s="22">
        <v>1</v>
      </c>
      <c r="E13" s="22">
        <v>1</v>
      </c>
      <c r="F13" s="22">
        <f>E13-D13</f>
        <v>0</v>
      </c>
      <c r="G13" s="21">
        <f>ROUND(F13/D13,3)</f>
        <v>0</v>
      </c>
      <c r="H13" s="20">
        <v>3851</v>
      </c>
      <c r="I13" s="19">
        <f>E13-H13</f>
        <v>-3850</v>
      </c>
      <c r="J13" s="18">
        <f>ROUND(I13/H13,3)</f>
        <v>-1</v>
      </c>
    </row>
    <row r="14" spans="2:10" s="1" customFormat="1" ht="17.100000000000001" customHeight="1" x14ac:dyDescent="0.15">
      <c r="B14" s="24">
        <v>4</v>
      </c>
      <c r="C14" s="23" t="s">
        <v>31</v>
      </c>
      <c r="D14" s="22">
        <v>10993920</v>
      </c>
      <c r="E14" s="22">
        <v>11087369</v>
      </c>
      <c r="F14" s="22">
        <f>E14-D14</f>
        <v>93449</v>
      </c>
      <c r="G14" s="21">
        <f>ROUND(F14/D14,3)</f>
        <v>8.9999999999999993E-3</v>
      </c>
      <c r="H14" s="20">
        <v>10979195</v>
      </c>
      <c r="I14" s="19">
        <f>E14-H14</f>
        <v>108174</v>
      </c>
      <c r="J14" s="18">
        <f>ROUND(I14/H14,3)</f>
        <v>0.01</v>
      </c>
    </row>
    <row r="15" spans="2:10" s="1" customFormat="1" ht="17.100000000000001" customHeight="1" x14ac:dyDescent="0.15">
      <c r="B15" s="24">
        <v>5</v>
      </c>
      <c r="C15" s="23" t="s">
        <v>17</v>
      </c>
      <c r="D15" s="22">
        <v>77</v>
      </c>
      <c r="E15" s="22">
        <v>77</v>
      </c>
      <c r="F15" s="22">
        <f>E15-D15</f>
        <v>0</v>
      </c>
      <c r="G15" s="21">
        <f>ROUND(F15/D15,3)</f>
        <v>0</v>
      </c>
      <c r="H15" s="20">
        <v>90</v>
      </c>
      <c r="I15" s="19">
        <f>E15-H15</f>
        <v>-13</v>
      </c>
      <c r="J15" s="18">
        <f>ROUND(I15/H15,3)</f>
        <v>-0.14399999999999999</v>
      </c>
    </row>
    <row r="16" spans="2:10" s="1" customFormat="1" ht="17.100000000000001" customHeight="1" x14ac:dyDescent="0.15">
      <c r="B16" s="24">
        <v>6</v>
      </c>
      <c r="C16" s="23" t="s">
        <v>16</v>
      </c>
      <c r="D16" s="22">
        <v>1222586</v>
      </c>
      <c r="E16" s="22">
        <v>1588156</v>
      </c>
      <c r="F16" s="22">
        <f>E16-D16</f>
        <v>365570</v>
      </c>
      <c r="G16" s="21">
        <f>ROUND(F16/D16,3)</f>
        <v>0.29899999999999999</v>
      </c>
      <c r="H16" s="20">
        <v>1148001</v>
      </c>
      <c r="I16" s="19">
        <f>E16-H16</f>
        <v>440155</v>
      </c>
      <c r="J16" s="18">
        <f>ROUND(I16/H16,3)</f>
        <v>0.38300000000000001</v>
      </c>
    </row>
    <row r="17" spans="2:10" s="1" customFormat="1" ht="17.100000000000001" customHeight="1" x14ac:dyDescent="0.15">
      <c r="B17" s="24">
        <v>7</v>
      </c>
      <c r="C17" s="23" t="s">
        <v>15</v>
      </c>
      <c r="D17" s="22">
        <v>100000</v>
      </c>
      <c r="E17" s="22">
        <v>100000</v>
      </c>
      <c r="F17" s="22">
        <f>E17-D17</f>
        <v>0</v>
      </c>
      <c r="G17" s="21">
        <f>ROUND(F17/D17,3)</f>
        <v>0</v>
      </c>
      <c r="H17" s="20">
        <v>100000</v>
      </c>
      <c r="I17" s="19">
        <f>E17-H17</f>
        <v>0</v>
      </c>
      <c r="J17" s="18">
        <f>ROUND(I17/H17,3)</f>
        <v>0</v>
      </c>
    </row>
    <row r="18" spans="2:10" s="1" customFormat="1" ht="17.100000000000001" customHeight="1" x14ac:dyDescent="0.15">
      <c r="B18" s="17">
        <v>8</v>
      </c>
      <c r="C18" s="16" t="s">
        <v>14</v>
      </c>
      <c r="D18" s="15">
        <v>52459</v>
      </c>
      <c r="E18" s="15">
        <v>52473</v>
      </c>
      <c r="F18" s="15">
        <f>E18-D18</f>
        <v>14</v>
      </c>
      <c r="G18" s="14">
        <f>ROUND(F18/D18,3)</f>
        <v>0</v>
      </c>
      <c r="H18" s="13">
        <v>52062</v>
      </c>
      <c r="I18" s="12">
        <f>E18-H18</f>
        <v>411</v>
      </c>
      <c r="J18" s="11">
        <f>ROUND(I18/H18,3)</f>
        <v>8.0000000000000002E-3</v>
      </c>
    </row>
    <row r="19" spans="2:10" s="1" customFormat="1" ht="17.100000000000001" customHeight="1" thickBot="1" x14ac:dyDescent="0.2">
      <c r="B19" s="10" t="s">
        <v>0</v>
      </c>
      <c r="C19" s="9"/>
      <c r="D19" s="8">
        <f>SUM(D11:D18)</f>
        <v>15232844</v>
      </c>
      <c r="E19" s="8">
        <f>SUM(E11:E18)</f>
        <v>15583877</v>
      </c>
      <c r="F19" s="8">
        <f>E19-D19</f>
        <v>351033</v>
      </c>
      <c r="G19" s="7">
        <f>ROUND(F19/D19,3)</f>
        <v>2.3E-2</v>
      </c>
      <c r="H19" s="6">
        <f>SUM(H11:H18)</f>
        <v>15224000</v>
      </c>
      <c r="I19" s="5">
        <f>SUM(I11:I18)</f>
        <v>359877</v>
      </c>
      <c r="J19" s="4">
        <f>ROUND(I19/H19,3)</f>
        <v>2.4E-2</v>
      </c>
    </row>
    <row r="20" spans="2:10" s="1" customFormat="1" ht="17.100000000000001" customHeight="1" x14ac:dyDescent="0.15">
      <c r="D20" s="3"/>
      <c r="E20" s="3"/>
      <c r="F20" s="3"/>
      <c r="G20" s="2"/>
      <c r="H20" s="3"/>
      <c r="I20" s="3"/>
      <c r="J20" s="2"/>
    </row>
    <row r="21" spans="2:10" s="1" customFormat="1" ht="12.75" thickBot="1" x14ac:dyDescent="0.2">
      <c r="B21" s="1" t="s">
        <v>13</v>
      </c>
      <c r="D21" s="3"/>
      <c r="E21" s="3"/>
      <c r="F21" s="3"/>
      <c r="G21" s="2"/>
      <c r="H21" s="3"/>
      <c r="I21" s="3"/>
      <c r="J21" s="47" t="s">
        <v>12</v>
      </c>
    </row>
    <row r="22" spans="2:10" s="1" customFormat="1" ht="20.100000000000001" customHeight="1" x14ac:dyDescent="0.15">
      <c r="B22" s="46" t="s">
        <v>11</v>
      </c>
      <c r="C22" s="45"/>
      <c r="D22" s="44" t="s">
        <v>10</v>
      </c>
      <c r="E22" s="44" t="s">
        <v>9</v>
      </c>
      <c r="F22" s="43" t="s">
        <v>8</v>
      </c>
      <c r="G22" s="42"/>
      <c r="H22" s="41" t="s">
        <v>7</v>
      </c>
      <c r="I22" s="40" t="s">
        <v>6</v>
      </c>
      <c r="J22" s="39"/>
    </row>
    <row r="23" spans="2:10" s="1" customFormat="1" ht="20.100000000000001" customHeight="1" x14ac:dyDescent="0.15">
      <c r="B23" s="38"/>
      <c r="C23" s="37"/>
      <c r="D23" s="36"/>
      <c r="E23" s="36"/>
      <c r="F23" s="34"/>
      <c r="G23" s="33" t="s">
        <v>5</v>
      </c>
      <c r="H23" s="35"/>
      <c r="I23" s="34"/>
      <c r="J23" s="33" t="s">
        <v>5</v>
      </c>
    </row>
    <row r="24" spans="2:10" s="1" customFormat="1" ht="17.100000000000001" customHeight="1" x14ac:dyDescent="0.15">
      <c r="B24" s="32">
        <v>1</v>
      </c>
      <c r="C24" s="31" t="s">
        <v>4</v>
      </c>
      <c r="D24" s="30">
        <v>258025</v>
      </c>
      <c r="E24" s="30">
        <v>253866</v>
      </c>
      <c r="F24" s="30">
        <f>E24-D24</f>
        <v>-4159</v>
      </c>
      <c r="G24" s="29">
        <f>ROUND(F24/D24,3)</f>
        <v>-1.6E-2</v>
      </c>
      <c r="H24" s="28">
        <v>252659</v>
      </c>
      <c r="I24" s="27">
        <f>E24-H24</f>
        <v>1207</v>
      </c>
      <c r="J24" s="26">
        <f>ROUND(I24/H24,3)</f>
        <v>5.0000000000000001E-3</v>
      </c>
    </row>
    <row r="25" spans="2:10" s="1" customFormat="1" ht="17.100000000000001" customHeight="1" x14ac:dyDescent="0.15">
      <c r="B25" s="24">
        <v>2</v>
      </c>
      <c r="C25" s="23" t="s">
        <v>30</v>
      </c>
      <c r="D25" s="22">
        <v>10869561</v>
      </c>
      <c r="E25" s="22">
        <v>10963168</v>
      </c>
      <c r="F25" s="22">
        <f>E25-D25</f>
        <v>93607</v>
      </c>
      <c r="G25" s="21">
        <f>ROUND(F25/D25,3)</f>
        <v>8.9999999999999993E-3</v>
      </c>
      <c r="H25" s="20">
        <v>10852542</v>
      </c>
      <c r="I25" s="19">
        <f>E25-H25</f>
        <v>110626</v>
      </c>
      <c r="J25" s="18">
        <f>ROUND(I25/H25,3)</f>
        <v>0.01</v>
      </c>
    </row>
    <row r="26" spans="2:10" s="1" customFormat="1" ht="17.100000000000001" customHeight="1" x14ac:dyDescent="0.15">
      <c r="B26" s="24">
        <v>3</v>
      </c>
      <c r="C26" s="23" t="s">
        <v>39</v>
      </c>
      <c r="D26" s="22">
        <v>3837648</v>
      </c>
      <c r="E26" s="22">
        <v>4101210</v>
      </c>
      <c r="F26" s="22">
        <f>E26-D26</f>
        <v>263562</v>
      </c>
      <c r="G26" s="21">
        <f>ROUND(F26/D26,3)</f>
        <v>6.9000000000000006E-2</v>
      </c>
      <c r="H26" s="20">
        <v>3844203</v>
      </c>
      <c r="I26" s="19">
        <f>E26-H26</f>
        <v>257007</v>
      </c>
      <c r="J26" s="18">
        <f>ROUND(I26/H26,3)</f>
        <v>6.7000000000000004E-2</v>
      </c>
    </row>
    <row r="27" spans="2:10" s="1" customFormat="1" ht="17.100000000000001" customHeight="1" x14ac:dyDescent="0.15">
      <c r="B27" s="24">
        <v>4</v>
      </c>
      <c r="C27" s="23" t="s">
        <v>38</v>
      </c>
      <c r="D27" s="22">
        <v>3</v>
      </c>
      <c r="E27" s="22">
        <v>3</v>
      </c>
      <c r="F27" s="22">
        <f>E27-D27</f>
        <v>0</v>
      </c>
      <c r="G27" s="21">
        <f>ROUND(F27/D27,3)</f>
        <v>0</v>
      </c>
      <c r="H27" s="20">
        <v>3</v>
      </c>
      <c r="I27" s="19">
        <f>E27-H27</f>
        <v>0</v>
      </c>
      <c r="J27" s="18">
        <f>ROUND(I27/H27,3)</f>
        <v>0</v>
      </c>
    </row>
    <row r="28" spans="2:10" s="1" customFormat="1" ht="17.100000000000001" customHeight="1" x14ac:dyDescent="0.15">
      <c r="B28" s="24">
        <v>5</v>
      </c>
      <c r="C28" s="23" t="s">
        <v>37</v>
      </c>
      <c r="D28" s="22">
        <v>1</v>
      </c>
      <c r="E28" s="22">
        <v>1</v>
      </c>
      <c r="F28" s="22">
        <f>E28-D28</f>
        <v>0</v>
      </c>
      <c r="G28" s="21">
        <f>ROUND(F28/D28,3)</f>
        <v>0</v>
      </c>
      <c r="H28" s="20">
        <v>1</v>
      </c>
      <c r="I28" s="19">
        <f>E28-H28</f>
        <v>0</v>
      </c>
      <c r="J28" s="18">
        <f>ROUND(I28/H28,3)</f>
        <v>0</v>
      </c>
    </row>
    <row r="29" spans="2:10" s="1" customFormat="1" ht="17.100000000000001" customHeight="1" x14ac:dyDescent="0.15">
      <c r="B29" s="24">
        <v>6</v>
      </c>
      <c r="C29" s="23" t="s">
        <v>36</v>
      </c>
      <c r="D29" s="22">
        <v>236476</v>
      </c>
      <c r="E29" s="22">
        <v>234499</v>
      </c>
      <c r="F29" s="22">
        <f>E29-D29</f>
        <v>-1977</v>
      </c>
      <c r="G29" s="21">
        <f>ROUND(F29/D29,3)</f>
        <v>-8.0000000000000002E-3</v>
      </c>
      <c r="H29" s="20">
        <v>243449</v>
      </c>
      <c r="I29" s="19">
        <f>E29-H29</f>
        <v>-8950</v>
      </c>
      <c r="J29" s="18">
        <f>ROUND(I29/H29,3)</f>
        <v>-3.6999999999999998E-2</v>
      </c>
    </row>
    <row r="30" spans="2:10" s="1" customFormat="1" ht="17.100000000000001" customHeight="1" x14ac:dyDescent="0.15">
      <c r="B30" s="24">
        <v>7</v>
      </c>
      <c r="C30" s="23" t="s">
        <v>28</v>
      </c>
      <c r="D30" s="22">
        <v>77</v>
      </c>
      <c r="E30" s="22">
        <v>77</v>
      </c>
      <c r="F30" s="22">
        <f>E30-D30</f>
        <v>0</v>
      </c>
      <c r="G30" s="21">
        <f>ROUND(F30/D30,3)</f>
        <v>0</v>
      </c>
      <c r="H30" s="20">
        <v>90</v>
      </c>
      <c r="I30" s="19">
        <f>E30-H30</f>
        <v>-13</v>
      </c>
      <c r="J30" s="18">
        <f>ROUND(I30/H30,3)</f>
        <v>-0.14399999999999999</v>
      </c>
    </row>
    <row r="31" spans="2:10" s="1" customFormat="1" ht="17.100000000000001" customHeight="1" x14ac:dyDescent="0.15">
      <c r="B31" s="24">
        <v>8</v>
      </c>
      <c r="C31" s="23" t="s">
        <v>21</v>
      </c>
      <c r="D31" s="22">
        <v>21053</v>
      </c>
      <c r="E31" s="22">
        <v>21053</v>
      </c>
      <c r="F31" s="22">
        <f>E31-D31</f>
        <v>0</v>
      </c>
      <c r="G31" s="21">
        <f>ROUND(F31/D31,3)</f>
        <v>0</v>
      </c>
      <c r="H31" s="20">
        <v>21053</v>
      </c>
      <c r="I31" s="19">
        <f>E31-H31</f>
        <v>0</v>
      </c>
      <c r="J31" s="18">
        <f>ROUND(I31/H31,3)</f>
        <v>0</v>
      </c>
    </row>
    <row r="32" spans="2:10" s="1" customFormat="1" ht="17.100000000000001" customHeight="1" x14ac:dyDescent="0.15">
      <c r="B32" s="17">
        <v>9</v>
      </c>
      <c r="C32" s="16" t="s">
        <v>1</v>
      </c>
      <c r="D32" s="15">
        <v>10000</v>
      </c>
      <c r="E32" s="15">
        <v>10000</v>
      </c>
      <c r="F32" s="15">
        <f>E32-D32</f>
        <v>0</v>
      </c>
      <c r="G32" s="14">
        <f>ROUND(F32/D32,3)</f>
        <v>0</v>
      </c>
      <c r="H32" s="13">
        <v>10000</v>
      </c>
      <c r="I32" s="12">
        <f>E32-H32</f>
        <v>0</v>
      </c>
      <c r="J32" s="11">
        <f>ROUND(I32/H32,3)</f>
        <v>0</v>
      </c>
    </row>
    <row r="33" spans="2:10" s="1" customFormat="1" ht="17.100000000000001" customHeight="1" thickBot="1" x14ac:dyDescent="0.2">
      <c r="B33" s="10" t="s">
        <v>0</v>
      </c>
      <c r="C33" s="9"/>
      <c r="D33" s="8">
        <f>SUM(D24:D32)</f>
        <v>15232844</v>
      </c>
      <c r="E33" s="8">
        <f>SUM(E24:E32)</f>
        <v>15583877</v>
      </c>
      <c r="F33" s="8">
        <f>E33-D33</f>
        <v>351033</v>
      </c>
      <c r="G33" s="7">
        <f>ROUND(F33/D33,3)</f>
        <v>2.3E-2</v>
      </c>
      <c r="H33" s="6">
        <f>SUM(H24:H32)</f>
        <v>15224000</v>
      </c>
      <c r="I33" s="5">
        <f>E33-H33</f>
        <v>359877</v>
      </c>
      <c r="J33" s="4">
        <f>ROUND(I33/H33,3)</f>
        <v>2.4E-2</v>
      </c>
    </row>
    <row r="34" spans="2:10" s="1" customFormat="1" ht="17.100000000000001" customHeight="1" x14ac:dyDescent="0.15">
      <c r="D34" s="3"/>
      <c r="E34" s="3"/>
      <c r="F34" s="3"/>
      <c r="G34" s="2"/>
      <c r="H34" s="3"/>
      <c r="I34" s="3"/>
      <c r="J34" s="2"/>
    </row>
    <row r="35" spans="2:10" s="1" customFormat="1" ht="14.25" x14ac:dyDescent="0.15">
      <c r="B35" s="48" t="s">
        <v>20</v>
      </c>
      <c r="C35" s="48"/>
      <c r="D35" s="48"/>
      <c r="E35" s="48"/>
      <c r="F35" s="48"/>
      <c r="G35" s="48"/>
      <c r="H35" s="48"/>
      <c r="I35" s="48"/>
      <c r="J35" s="48"/>
    </row>
    <row r="37" spans="2:10" s="1" customFormat="1" x14ac:dyDescent="0.15">
      <c r="B37" s="1" t="s">
        <v>35</v>
      </c>
      <c r="D37" s="3"/>
      <c r="E37" s="3"/>
      <c r="F37" s="3"/>
      <c r="G37" s="2"/>
      <c r="H37" s="3"/>
      <c r="I37" s="3"/>
      <c r="J37" s="2"/>
    </row>
    <row r="39" spans="2:10" s="1" customFormat="1" ht="12.75" thickBot="1" x14ac:dyDescent="0.2">
      <c r="B39" s="1" t="s">
        <v>18</v>
      </c>
      <c r="D39" s="3"/>
      <c r="E39" s="3"/>
      <c r="F39" s="3"/>
      <c r="G39" s="2"/>
      <c r="H39" s="3"/>
      <c r="I39" s="3"/>
      <c r="J39" s="47" t="s">
        <v>12</v>
      </c>
    </row>
    <row r="40" spans="2:10" s="1" customFormat="1" ht="20.100000000000001" customHeight="1" x14ac:dyDescent="0.15">
      <c r="B40" s="46" t="s">
        <v>11</v>
      </c>
      <c r="C40" s="45"/>
      <c r="D40" s="44" t="s">
        <v>10</v>
      </c>
      <c r="E40" s="44" t="s">
        <v>9</v>
      </c>
      <c r="F40" s="43" t="s">
        <v>8</v>
      </c>
      <c r="G40" s="42"/>
      <c r="H40" s="41" t="s">
        <v>7</v>
      </c>
      <c r="I40" s="40" t="s">
        <v>6</v>
      </c>
      <c r="J40" s="39"/>
    </row>
    <row r="41" spans="2:10" s="1" customFormat="1" ht="20.100000000000001" customHeight="1" x14ac:dyDescent="0.15">
      <c r="B41" s="38"/>
      <c r="C41" s="37"/>
      <c r="D41" s="36"/>
      <c r="E41" s="36"/>
      <c r="F41" s="34"/>
      <c r="G41" s="33" t="s">
        <v>5</v>
      </c>
      <c r="H41" s="35"/>
      <c r="I41" s="34"/>
      <c r="J41" s="33" t="s">
        <v>5</v>
      </c>
    </row>
    <row r="42" spans="2:10" s="1" customFormat="1" ht="17.100000000000001" customHeight="1" x14ac:dyDescent="0.15">
      <c r="B42" s="32">
        <v>1</v>
      </c>
      <c r="C42" s="31" t="s">
        <v>34</v>
      </c>
      <c r="D42" s="30">
        <v>2711081</v>
      </c>
      <c r="E42" s="30">
        <v>2773141</v>
      </c>
      <c r="F42" s="30">
        <f>E42-D42</f>
        <v>62060</v>
      </c>
      <c r="G42" s="29">
        <f>ROUND(F42/D42,3)</f>
        <v>2.3E-2</v>
      </c>
      <c r="H42" s="28">
        <v>2571093</v>
      </c>
      <c r="I42" s="27">
        <f>E42-H42</f>
        <v>202048</v>
      </c>
      <c r="J42" s="26">
        <f>ROUND(I42/H42,3)</f>
        <v>7.9000000000000001E-2</v>
      </c>
    </row>
    <row r="43" spans="2:10" s="1" customFormat="1" ht="17.100000000000001" customHeight="1" x14ac:dyDescent="0.15">
      <c r="B43" s="24">
        <v>2</v>
      </c>
      <c r="C43" s="23" t="s">
        <v>23</v>
      </c>
      <c r="D43" s="22">
        <v>3</v>
      </c>
      <c r="E43" s="22">
        <v>3</v>
      </c>
      <c r="F43" s="22">
        <f>E43-D43</f>
        <v>0</v>
      </c>
      <c r="G43" s="21">
        <f>ROUND(F43/D43,3)</f>
        <v>0</v>
      </c>
      <c r="H43" s="20">
        <v>3</v>
      </c>
      <c r="I43" s="19">
        <f>E43-H43</f>
        <v>0</v>
      </c>
      <c r="J43" s="18">
        <f>ROUND(I43/H43,3)</f>
        <v>0</v>
      </c>
    </row>
    <row r="44" spans="2:10" s="1" customFormat="1" ht="17.100000000000001" customHeight="1" x14ac:dyDescent="0.15">
      <c r="B44" s="24">
        <v>3</v>
      </c>
      <c r="C44" s="23" t="s">
        <v>33</v>
      </c>
      <c r="D44" s="22">
        <v>2030309</v>
      </c>
      <c r="E44" s="22">
        <v>2059503</v>
      </c>
      <c r="F44" s="22">
        <f>E44-D44</f>
        <v>29194</v>
      </c>
      <c r="G44" s="21">
        <f>ROUND(F44/D44,3)</f>
        <v>1.4E-2</v>
      </c>
      <c r="H44" s="20">
        <v>2037606</v>
      </c>
      <c r="I44" s="19">
        <f>E44-H44</f>
        <v>21897</v>
      </c>
      <c r="J44" s="18">
        <f>ROUND(I44/H44,3)</f>
        <v>1.0999999999999999E-2</v>
      </c>
    </row>
    <row r="45" spans="2:10" s="1" customFormat="1" ht="17.100000000000001" customHeight="1" x14ac:dyDescent="0.15">
      <c r="B45" s="24">
        <v>4</v>
      </c>
      <c r="C45" s="23" t="s">
        <v>32</v>
      </c>
      <c r="D45" s="22">
        <v>2853492</v>
      </c>
      <c r="E45" s="22">
        <v>2899991</v>
      </c>
      <c r="F45" s="22">
        <f>E45-D45</f>
        <v>46499</v>
      </c>
      <c r="G45" s="21">
        <f>ROUND(F45/D45,3)</f>
        <v>1.6E-2</v>
      </c>
      <c r="H45" s="20">
        <v>2878301</v>
      </c>
      <c r="I45" s="19">
        <f>E45-H45</f>
        <v>21690</v>
      </c>
      <c r="J45" s="18">
        <f>ROUND(I45/H45,3)</f>
        <v>8.0000000000000002E-3</v>
      </c>
    </row>
    <row r="46" spans="2:10" s="1" customFormat="1" ht="17.100000000000001" customHeight="1" x14ac:dyDescent="0.15">
      <c r="B46" s="24">
        <v>5</v>
      </c>
      <c r="C46" s="23" t="s">
        <v>31</v>
      </c>
      <c r="D46" s="22">
        <v>1624394</v>
      </c>
      <c r="E46" s="22">
        <v>1644494</v>
      </c>
      <c r="F46" s="22">
        <f>E46-D46</f>
        <v>20100</v>
      </c>
      <c r="G46" s="21">
        <f>ROUND(F46/D46,3)</f>
        <v>1.2E-2</v>
      </c>
      <c r="H46" s="20">
        <v>1635613</v>
      </c>
      <c r="I46" s="19">
        <f>E46-H46</f>
        <v>8881</v>
      </c>
      <c r="J46" s="18">
        <f>ROUND(I46/H46,3)</f>
        <v>5.0000000000000001E-3</v>
      </c>
    </row>
    <row r="47" spans="2:10" s="1" customFormat="1" ht="17.100000000000001" customHeight="1" x14ac:dyDescent="0.15">
      <c r="B47" s="24">
        <v>6</v>
      </c>
      <c r="C47" s="23" t="s">
        <v>17</v>
      </c>
      <c r="D47" s="22">
        <v>67</v>
      </c>
      <c r="E47" s="22">
        <v>67</v>
      </c>
      <c r="F47" s="22">
        <f>E47-D47</f>
        <v>0</v>
      </c>
      <c r="G47" s="21">
        <f>ROUND(F47/D47,3)</f>
        <v>0</v>
      </c>
      <c r="H47" s="20">
        <v>93</v>
      </c>
      <c r="I47" s="19">
        <f>E47-H47</f>
        <v>-26</v>
      </c>
      <c r="J47" s="18">
        <f>ROUND(I47/H47,3)</f>
        <v>-0.28000000000000003</v>
      </c>
    </row>
    <row r="48" spans="2:10" s="1" customFormat="1" ht="17.100000000000001" customHeight="1" x14ac:dyDescent="0.15">
      <c r="B48" s="24">
        <v>7</v>
      </c>
      <c r="C48" s="23" t="s">
        <v>16</v>
      </c>
      <c r="D48" s="22">
        <v>1997606</v>
      </c>
      <c r="E48" s="22">
        <v>1980319</v>
      </c>
      <c r="F48" s="22">
        <f>E48-D48</f>
        <v>-17287</v>
      </c>
      <c r="G48" s="21">
        <f>ROUND(F48/D48,3)</f>
        <v>-8.9999999999999993E-3</v>
      </c>
      <c r="H48" s="20">
        <v>2159207</v>
      </c>
      <c r="I48" s="19">
        <f>E48-H48</f>
        <v>-178888</v>
      </c>
      <c r="J48" s="18">
        <f>ROUND(I48/H48,3)</f>
        <v>-8.3000000000000004E-2</v>
      </c>
    </row>
    <row r="49" spans="2:10" s="1" customFormat="1" ht="17.100000000000001" customHeight="1" x14ac:dyDescent="0.15">
      <c r="B49" s="24">
        <v>8</v>
      </c>
      <c r="C49" s="23" t="s">
        <v>15</v>
      </c>
      <c r="D49" s="22">
        <v>1</v>
      </c>
      <c r="E49" s="22">
        <v>1</v>
      </c>
      <c r="F49" s="22">
        <f>E49-D49</f>
        <v>0</v>
      </c>
      <c r="G49" s="21">
        <f>ROUND(F49/D49,3)</f>
        <v>0</v>
      </c>
      <c r="H49" s="20">
        <v>1</v>
      </c>
      <c r="I49" s="19">
        <f>E49-H49</f>
        <v>0</v>
      </c>
      <c r="J49" s="18">
        <f>ROUND(I49/H49,3)</f>
        <v>0</v>
      </c>
    </row>
    <row r="50" spans="2:10" s="1" customFormat="1" ht="17.100000000000001" customHeight="1" x14ac:dyDescent="0.15">
      <c r="B50" s="17">
        <v>9</v>
      </c>
      <c r="C50" s="16" t="s">
        <v>14</v>
      </c>
      <c r="D50" s="15">
        <v>97</v>
      </c>
      <c r="E50" s="15">
        <v>87</v>
      </c>
      <c r="F50" s="15">
        <f>E50-D50</f>
        <v>-10</v>
      </c>
      <c r="G50" s="14">
        <f>ROUND(F50/D50,3)</f>
        <v>-0.10299999999999999</v>
      </c>
      <c r="H50" s="13">
        <v>83</v>
      </c>
      <c r="I50" s="12">
        <f>E50-H50</f>
        <v>4</v>
      </c>
      <c r="J50" s="11">
        <f>ROUND(I50/H50,3)</f>
        <v>4.8000000000000001E-2</v>
      </c>
    </row>
    <row r="51" spans="2:10" s="1" customFormat="1" ht="17.100000000000001" customHeight="1" thickBot="1" x14ac:dyDescent="0.2">
      <c r="B51" s="10" t="s">
        <v>0</v>
      </c>
      <c r="C51" s="9"/>
      <c r="D51" s="8">
        <f>SUM(D42:D50)</f>
        <v>11217050</v>
      </c>
      <c r="E51" s="8">
        <f>SUM(E42:E50)</f>
        <v>11357606</v>
      </c>
      <c r="F51" s="8">
        <f>E51-D51</f>
        <v>140556</v>
      </c>
      <c r="G51" s="7">
        <f>ROUND(F51/D51,3)</f>
        <v>1.2999999999999999E-2</v>
      </c>
      <c r="H51" s="6">
        <f>SUM(H42:H50)</f>
        <v>11282000</v>
      </c>
      <c r="I51" s="5">
        <f>E51-H51</f>
        <v>75606</v>
      </c>
      <c r="J51" s="4">
        <f>ROUND(I51/H51,3)</f>
        <v>7.0000000000000001E-3</v>
      </c>
    </row>
    <row r="52" spans="2:10" s="1" customFormat="1" ht="17.100000000000001" customHeight="1" x14ac:dyDescent="0.15">
      <c r="D52" s="3"/>
      <c r="E52" s="3"/>
      <c r="F52" s="3"/>
      <c r="G52" s="2"/>
      <c r="H52" s="3"/>
      <c r="I52" s="3"/>
      <c r="J52" s="2"/>
    </row>
    <row r="53" spans="2:10" s="1" customFormat="1" ht="12.75" thickBot="1" x14ac:dyDescent="0.2">
      <c r="B53" s="1" t="s">
        <v>13</v>
      </c>
      <c r="D53" s="3"/>
      <c r="E53" s="3"/>
      <c r="F53" s="3"/>
      <c r="G53" s="2"/>
      <c r="H53" s="3"/>
      <c r="I53" s="3"/>
      <c r="J53" s="47" t="s">
        <v>12</v>
      </c>
    </row>
    <row r="54" spans="2:10" s="1" customFormat="1" ht="20.100000000000001" customHeight="1" x14ac:dyDescent="0.15">
      <c r="B54" s="46" t="s">
        <v>11</v>
      </c>
      <c r="C54" s="45"/>
      <c r="D54" s="44" t="s">
        <v>10</v>
      </c>
      <c r="E54" s="44" t="s">
        <v>9</v>
      </c>
      <c r="F54" s="43" t="s">
        <v>8</v>
      </c>
      <c r="G54" s="42"/>
      <c r="H54" s="41" t="s">
        <v>7</v>
      </c>
      <c r="I54" s="40" t="s">
        <v>6</v>
      </c>
      <c r="J54" s="39"/>
    </row>
    <row r="55" spans="2:10" s="1" customFormat="1" ht="20.100000000000001" customHeight="1" x14ac:dyDescent="0.15">
      <c r="B55" s="38"/>
      <c r="C55" s="37"/>
      <c r="D55" s="36"/>
      <c r="E55" s="36"/>
      <c r="F55" s="34"/>
      <c r="G55" s="33" t="s">
        <v>5</v>
      </c>
      <c r="H55" s="35"/>
      <c r="I55" s="34"/>
      <c r="J55" s="33" t="s">
        <v>5</v>
      </c>
    </row>
    <row r="56" spans="2:10" s="1" customFormat="1" ht="17.100000000000001" customHeight="1" x14ac:dyDescent="0.15">
      <c r="B56" s="32">
        <v>1</v>
      </c>
      <c r="C56" s="31" t="s">
        <v>4</v>
      </c>
      <c r="D56" s="30">
        <v>426759</v>
      </c>
      <c r="E56" s="30">
        <v>416443</v>
      </c>
      <c r="F56" s="30">
        <f>E56-D56</f>
        <v>-10316</v>
      </c>
      <c r="G56" s="29">
        <f>ROUND(F56/D56,3)</f>
        <v>-2.4E-2</v>
      </c>
      <c r="H56" s="28">
        <v>425711</v>
      </c>
      <c r="I56" s="27">
        <f>E56-H56</f>
        <v>-9268</v>
      </c>
      <c r="J56" s="26">
        <f>ROUND(I56/H56,3)</f>
        <v>-2.1999999999999999E-2</v>
      </c>
    </row>
    <row r="57" spans="2:10" s="1" customFormat="1" ht="17.100000000000001" customHeight="1" x14ac:dyDescent="0.15">
      <c r="B57" s="24">
        <v>2</v>
      </c>
      <c r="C57" s="23" t="s">
        <v>30</v>
      </c>
      <c r="D57" s="22">
        <v>10298051</v>
      </c>
      <c r="E57" s="22">
        <v>10462113</v>
      </c>
      <c r="F57" s="22">
        <f>E57-D57</f>
        <v>164062</v>
      </c>
      <c r="G57" s="21">
        <f>ROUND(F57/D57,3)</f>
        <v>1.6E-2</v>
      </c>
      <c r="H57" s="20">
        <v>10386639</v>
      </c>
      <c r="I57" s="19">
        <f>E57-H57</f>
        <v>75474</v>
      </c>
      <c r="J57" s="18">
        <f>ROUND(I57/H57,3)</f>
        <v>7.0000000000000001E-3</v>
      </c>
    </row>
    <row r="58" spans="2:10" s="1" customFormat="1" ht="17.100000000000001" customHeight="1" x14ac:dyDescent="0.15">
      <c r="B58" s="24">
        <v>3</v>
      </c>
      <c r="C58" s="23" t="s">
        <v>29</v>
      </c>
      <c r="D58" s="22">
        <v>483153</v>
      </c>
      <c r="E58" s="22">
        <v>469963</v>
      </c>
      <c r="F58" s="22">
        <f>E58-D58</f>
        <v>-13190</v>
      </c>
      <c r="G58" s="21">
        <f>ROUND(F58/D58,3)</f>
        <v>-2.7E-2</v>
      </c>
      <c r="H58" s="20">
        <v>460979</v>
      </c>
      <c r="I58" s="19">
        <f>E58-H58</f>
        <v>8984</v>
      </c>
      <c r="J58" s="18">
        <f>ROUND(I58/H58,3)</f>
        <v>1.9E-2</v>
      </c>
    </row>
    <row r="59" spans="2:10" s="1" customFormat="1" ht="17.100000000000001" customHeight="1" x14ac:dyDescent="0.15">
      <c r="B59" s="24">
        <v>4</v>
      </c>
      <c r="C59" s="23" t="s">
        <v>28</v>
      </c>
      <c r="D59" s="22">
        <v>68</v>
      </c>
      <c r="E59" s="22">
        <v>68</v>
      </c>
      <c r="F59" s="22">
        <f>E59-D59</f>
        <v>0</v>
      </c>
      <c r="G59" s="21">
        <f>ROUND(F59/D59,3)</f>
        <v>0</v>
      </c>
      <c r="H59" s="20">
        <v>94</v>
      </c>
      <c r="I59" s="19">
        <f>E59-H59</f>
        <v>-26</v>
      </c>
      <c r="J59" s="18">
        <f>ROUND(I59/H59,3)</f>
        <v>-0.27700000000000002</v>
      </c>
    </row>
    <row r="60" spans="2:10" s="1" customFormat="1" ht="17.100000000000001" customHeight="1" x14ac:dyDescent="0.15">
      <c r="B60" s="24">
        <v>5</v>
      </c>
      <c r="C60" s="23" t="s">
        <v>21</v>
      </c>
      <c r="D60" s="22">
        <v>4019</v>
      </c>
      <c r="E60" s="22">
        <v>4019</v>
      </c>
      <c r="F60" s="22">
        <f>E60-D60</f>
        <v>0</v>
      </c>
      <c r="G60" s="21">
        <f>ROUND(F60/D60,3)</f>
        <v>0</v>
      </c>
      <c r="H60" s="20">
        <v>3577</v>
      </c>
      <c r="I60" s="19">
        <f>E60-H60</f>
        <v>442</v>
      </c>
      <c r="J60" s="18">
        <f>ROUND(I60/H60,3)</f>
        <v>0.124</v>
      </c>
    </row>
    <row r="61" spans="2:10" s="1" customFormat="1" ht="17.100000000000001" customHeight="1" x14ac:dyDescent="0.15">
      <c r="B61" s="17">
        <v>6</v>
      </c>
      <c r="C61" s="16" t="s">
        <v>1</v>
      </c>
      <c r="D61" s="15">
        <v>5000</v>
      </c>
      <c r="E61" s="15">
        <v>5000</v>
      </c>
      <c r="F61" s="15">
        <f>E61-D61</f>
        <v>0</v>
      </c>
      <c r="G61" s="14">
        <f>ROUND(F61/D61,3)</f>
        <v>0</v>
      </c>
      <c r="H61" s="13">
        <v>5000</v>
      </c>
      <c r="I61" s="12">
        <f>E61-H61</f>
        <v>0</v>
      </c>
      <c r="J61" s="11">
        <f>ROUND(I61/H61,3)</f>
        <v>0</v>
      </c>
    </row>
    <row r="62" spans="2:10" s="1" customFormat="1" ht="17.100000000000001" customHeight="1" thickBot="1" x14ac:dyDescent="0.2">
      <c r="B62" s="10" t="s">
        <v>0</v>
      </c>
      <c r="C62" s="9"/>
      <c r="D62" s="8">
        <f>SUM(D56:D61)</f>
        <v>11217050</v>
      </c>
      <c r="E62" s="8">
        <f>SUM(E56:E61)</f>
        <v>11357606</v>
      </c>
      <c r="F62" s="8">
        <f>E62-D62</f>
        <v>140556</v>
      </c>
      <c r="G62" s="7">
        <f>ROUND(F62/D62,3)</f>
        <v>1.2999999999999999E-2</v>
      </c>
      <c r="H62" s="6">
        <f>SUM(H56:H61)</f>
        <v>11282000</v>
      </c>
      <c r="I62" s="5">
        <f>E62-H62</f>
        <v>75606</v>
      </c>
      <c r="J62" s="4">
        <f>ROUND(I62/H62,3)</f>
        <v>7.0000000000000001E-3</v>
      </c>
    </row>
    <row r="63" spans="2:10" s="1" customFormat="1" ht="17.100000000000001" customHeight="1" x14ac:dyDescent="0.15">
      <c r="D63" s="3"/>
      <c r="E63" s="3"/>
      <c r="F63" s="3"/>
      <c r="G63" s="2"/>
      <c r="H63" s="3"/>
      <c r="I63" s="3"/>
      <c r="J63" s="2"/>
    </row>
    <row r="64" spans="2:10" s="1" customFormat="1" ht="14.25" x14ac:dyDescent="0.15">
      <c r="B64" s="48" t="s">
        <v>20</v>
      </c>
      <c r="C64" s="48"/>
      <c r="D64" s="48"/>
      <c r="E64" s="48"/>
      <c r="F64" s="48"/>
      <c r="G64" s="48"/>
      <c r="H64" s="48"/>
      <c r="I64" s="48"/>
      <c r="J64" s="48"/>
    </row>
    <row r="66" spans="2:10" s="1" customFormat="1" x14ac:dyDescent="0.15">
      <c r="B66" s="1" t="s">
        <v>27</v>
      </c>
      <c r="D66" s="3"/>
      <c r="E66" s="3"/>
      <c r="F66" s="3"/>
      <c r="G66" s="2"/>
      <c r="H66" s="3"/>
      <c r="I66" s="3"/>
      <c r="J66" s="2"/>
    </row>
    <row r="68" spans="2:10" s="1" customFormat="1" ht="12.75" thickBot="1" x14ac:dyDescent="0.2">
      <c r="B68" s="1" t="s">
        <v>18</v>
      </c>
      <c r="D68" s="3"/>
      <c r="E68" s="3"/>
      <c r="F68" s="3"/>
      <c r="G68" s="2"/>
      <c r="H68" s="3"/>
      <c r="I68" s="3"/>
      <c r="J68" s="47" t="s">
        <v>12</v>
      </c>
    </row>
    <row r="69" spans="2:10" s="1" customFormat="1" ht="20.100000000000001" customHeight="1" x14ac:dyDescent="0.15">
      <c r="B69" s="46" t="s">
        <v>11</v>
      </c>
      <c r="C69" s="45"/>
      <c r="D69" s="44" t="s">
        <v>10</v>
      </c>
      <c r="E69" s="44" t="s">
        <v>9</v>
      </c>
      <c r="F69" s="43" t="s">
        <v>8</v>
      </c>
      <c r="G69" s="42"/>
      <c r="H69" s="41" t="s">
        <v>7</v>
      </c>
      <c r="I69" s="40" t="s">
        <v>6</v>
      </c>
      <c r="J69" s="39"/>
    </row>
    <row r="70" spans="2:10" s="1" customFormat="1" ht="20.100000000000001" customHeight="1" x14ac:dyDescent="0.15">
      <c r="B70" s="38"/>
      <c r="C70" s="37"/>
      <c r="D70" s="36"/>
      <c r="E70" s="36"/>
      <c r="F70" s="34"/>
      <c r="G70" s="33" t="s">
        <v>5</v>
      </c>
      <c r="H70" s="35"/>
      <c r="I70" s="34"/>
      <c r="J70" s="33" t="s">
        <v>5</v>
      </c>
    </row>
    <row r="71" spans="2:10" s="1" customFormat="1" ht="17.100000000000001" customHeight="1" x14ac:dyDescent="0.15">
      <c r="B71" s="32">
        <v>1</v>
      </c>
      <c r="C71" s="31" t="s">
        <v>26</v>
      </c>
      <c r="D71" s="30">
        <v>1612119</v>
      </c>
      <c r="E71" s="30">
        <v>1612119</v>
      </c>
      <c r="F71" s="30">
        <f>E71-D71</f>
        <v>0</v>
      </c>
      <c r="G71" s="29">
        <f>ROUND(F71/D71,3)</f>
        <v>0</v>
      </c>
      <c r="H71" s="27">
        <v>1588335</v>
      </c>
      <c r="I71" s="27">
        <f>E71-H71</f>
        <v>23784</v>
      </c>
      <c r="J71" s="26">
        <f>ROUND(I71/H71,3)</f>
        <v>1.4999999999999999E-2</v>
      </c>
    </row>
    <row r="72" spans="2:10" s="1" customFormat="1" ht="17.100000000000001" customHeight="1" x14ac:dyDescent="0.15">
      <c r="B72" s="24">
        <v>2</v>
      </c>
      <c r="C72" s="23" t="s">
        <v>25</v>
      </c>
      <c r="D72" s="22">
        <v>0</v>
      </c>
      <c r="E72" s="22">
        <v>6621</v>
      </c>
      <c r="F72" s="22">
        <f>E72-D72</f>
        <v>6621</v>
      </c>
      <c r="G72" s="50" t="s">
        <v>24</v>
      </c>
      <c r="H72" s="19">
        <v>0</v>
      </c>
      <c r="I72" s="19">
        <f>E72-H72</f>
        <v>6621</v>
      </c>
      <c r="J72" s="49" t="s">
        <v>24</v>
      </c>
    </row>
    <row r="73" spans="2:10" s="1" customFormat="1" ht="17.100000000000001" customHeight="1" x14ac:dyDescent="0.15">
      <c r="B73" s="24">
        <v>3</v>
      </c>
      <c r="C73" s="23" t="s">
        <v>23</v>
      </c>
      <c r="D73" s="22">
        <v>1</v>
      </c>
      <c r="E73" s="22">
        <v>1</v>
      </c>
      <c r="F73" s="22">
        <f>E73-D73</f>
        <v>0</v>
      </c>
      <c r="G73" s="21">
        <f>ROUND(F73/D73,3)</f>
        <v>0</v>
      </c>
      <c r="H73" s="19">
        <v>1</v>
      </c>
      <c r="I73" s="19">
        <f>E73-H73</f>
        <v>0</v>
      </c>
      <c r="J73" s="18">
        <f>ROUND(I73/H73,3)</f>
        <v>0</v>
      </c>
    </row>
    <row r="74" spans="2:10" s="1" customFormat="1" ht="17.100000000000001" customHeight="1" x14ac:dyDescent="0.15">
      <c r="B74" s="24">
        <v>4</v>
      </c>
      <c r="C74" s="23" t="s">
        <v>16</v>
      </c>
      <c r="D74" s="22">
        <v>383520</v>
      </c>
      <c r="E74" s="22">
        <v>383450</v>
      </c>
      <c r="F74" s="22">
        <f>E74-D74</f>
        <v>-70</v>
      </c>
      <c r="G74" s="21">
        <f>ROUND(F74/D74,3)</f>
        <v>0</v>
      </c>
      <c r="H74" s="19">
        <v>368254</v>
      </c>
      <c r="I74" s="19">
        <f>E74-H74</f>
        <v>15196</v>
      </c>
      <c r="J74" s="18">
        <f>ROUND(I74/H74,3)</f>
        <v>4.1000000000000002E-2</v>
      </c>
    </row>
    <row r="75" spans="2:10" s="1" customFormat="1" ht="17.100000000000001" customHeight="1" x14ac:dyDescent="0.15">
      <c r="B75" s="24">
        <v>5</v>
      </c>
      <c r="C75" s="23" t="s">
        <v>15</v>
      </c>
      <c r="D75" s="22">
        <v>1</v>
      </c>
      <c r="E75" s="22">
        <v>1</v>
      </c>
      <c r="F75" s="22">
        <f>E75-D75</f>
        <v>0</v>
      </c>
      <c r="G75" s="21">
        <f>ROUND(F75/D75,3)</f>
        <v>0</v>
      </c>
      <c r="H75" s="19">
        <v>1</v>
      </c>
      <c r="I75" s="19">
        <f>E75-H75</f>
        <v>0</v>
      </c>
      <c r="J75" s="18">
        <f>ROUND(I75/H75,3)</f>
        <v>0</v>
      </c>
    </row>
    <row r="76" spans="2:10" s="1" customFormat="1" ht="17.100000000000001" customHeight="1" x14ac:dyDescent="0.15">
      <c r="B76" s="17">
        <v>6</v>
      </c>
      <c r="C76" s="16" t="s">
        <v>14</v>
      </c>
      <c r="D76" s="15">
        <v>4409</v>
      </c>
      <c r="E76" s="15">
        <v>4409</v>
      </c>
      <c r="F76" s="15">
        <f>E76-D76</f>
        <v>0</v>
      </c>
      <c r="G76" s="14">
        <f>ROUND(F76/D76,3)</f>
        <v>0</v>
      </c>
      <c r="H76" s="12">
        <v>4409</v>
      </c>
      <c r="I76" s="12">
        <f>E76-H76</f>
        <v>0</v>
      </c>
      <c r="J76" s="11">
        <f>ROUND(I76/H76,3)</f>
        <v>0</v>
      </c>
    </row>
    <row r="77" spans="2:10" s="1" customFormat="1" ht="17.100000000000001" customHeight="1" thickBot="1" x14ac:dyDescent="0.2">
      <c r="B77" s="10" t="s">
        <v>0</v>
      </c>
      <c r="C77" s="9"/>
      <c r="D77" s="8">
        <f>SUM(D71:D76)</f>
        <v>2000050</v>
      </c>
      <c r="E77" s="8">
        <f>SUM(E71:E76)</f>
        <v>2006601</v>
      </c>
      <c r="F77" s="8">
        <f>E77-D77</f>
        <v>6551</v>
      </c>
      <c r="G77" s="7">
        <f>ROUND(F77/D77,3)</f>
        <v>3.0000000000000001E-3</v>
      </c>
      <c r="H77" s="5">
        <f>SUM(H71:H76)</f>
        <v>1961000</v>
      </c>
      <c r="I77" s="5">
        <f>E77-H77</f>
        <v>45601</v>
      </c>
      <c r="J77" s="4">
        <f>ROUND(I77/H77,3)</f>
        <v>2.3E-2</v>
      </c>
    </row>
    <row r="78" spans="2:10" s="1" customFormat="1" ht="17.100000000000001" customHeight="1" x14ac:dyDescent="0.15">
      <c r="D78" s="3"/>
      <c r="E78" s="3"/>
      <c r="F78" s="3"/>
      <c r="G78" s="2"/>
      <c r="H78" s="3"/>
      <c r="I78" s="3"/>
      <c r="J78" s="2"/>
    </row>
    <row r="79" spans="2:10" s="1" customFormat="1" ht="12.75" thickBot="1" x14ac:dyDescent="0.2">
      <c r="B79" s="1" t="s">
        <v>13</v>
      </c>
      <c r="D79" s="3"/>
      <c r="E79" s="3"/>
      <c r="F79" s="3"/>
      <c r="G79" s="2"/>
      <c r="H79" s="3"/>
      <c r="I79" s="3"/>
      <c r="J79" s="47" t="s">
        <v>12</v>
      </c>
    </row>
    <row r="80" spans="2:10" s="1" customFormat="1" ht="20.100000000000001" customHeight="1" x14ac:dyDescent="0.15">
      <c r="B80" s="46" t="s">
        <v>11</v>
      </c>
      <c r="C80" s="45"/>
      <c r="D80" s="44" t="s">
        <v>10</v>
      </c>
      <c r="E80" s="44" t="s">
        <v>9</v>
      </c>
      <c r="F80" s="43" t="s">
        <v>8</v>
      </c>
      <c r="G80" s="42"/>
      <c r="H80" s="41" t="s">
        <v>7</v>
      </c>
      <c r="I80" s="40" t="s">
        <v>6</v>
      </c>
      <c r="J80" s="39"/>
    </row>
    <row r="81" spans="2:10" s="1" customFormat="1" ht="20.100000000000001" customHeight="1" x14ac:dyDescent="0.15">
      <c r="B81" s="38"/>
      <c r="C81" s="37"/>
      <c r="D81" s="36"/>
      <c r="E81" s="36"/>
      <c r="F81" s="34"/>
      <c r="G81" s="33" t="s">
        <v>5</v>
      </c>
      <c r="H81" s="35"/>
      <c r="I81" s="34"/>
      <c r="J81" s="33" t="s">
        <v>5</v>
      </c>
    </row>
    <row r="82" spans="2:10" s="1" customFormat="1" ht="17.100000000000001" customHeight="1" x14ac:dyDescent="0.15">
      <c r="B82" s="32">
        <v>1</v>
      </c>
      <c r="C82" s="31" t="s">
        <v>4</v>
      </c>
      <c r="D82" s="30">
        <v>61378</v>
      </c>
      <c r="E82" s="30">
        <v>67929</v>
      </c>
      <c r="F82" s="30">
        <f>E82-D82</f>
        <v>6551</v>
      </c>
      <c r="G82" s="29">
        <f>ROUND(F82/D82,3)</f>
        <v>0.107</v>
      </c>
      <c r="H82" s="28">
        <v>60965</v>
      </c>
      <c r="I82" s="27">
        <f>E82-H82</f>
        <v>6964</v>
      </c>
      <c r="J82" s="26">
        <f>ROUND(I82/H82,3)</f>
        <v>0.114</v>
      </c>
    </row>
    <row r="83" spans="2:10" s="1" customFormat="1" ht="17.100000000000001" customHeight="1" x14ac:dyDescent="0.15">
      <c r="B83" s="24">
        <v>2</v>
      </c>
      <c r="C83" s="25" t="s">
        <v>22</v>
      </c>
      <c r="D83" s="22">
        <v>1932571</v>
      </c>
      <c r="E83" s="22">
        <v>1932571</v>
      </c>
      <c r="F83" s="22">
        <f>E83-D83</f>
        <v>0</v>
      </c>
      <c r="G83" s="21">
        <f>ROUND(F83/D83,3)</f>
        <v>0</v>
      </c>
      <c r="H83" s="20">
        <v>1893934</v>
      </c>
      <c r="I83" s="19">
        <f>E83-H83</f>
        <v>38637</v>
      </c>
      <c r="J83" s="18">
        <f>ROUND(I83/H83,3)</f>
        <v>0.02</v>
      </c>
    </row>
    <row r="84" spans="2:10" s="1" customFormat="1" ht="17.100000000000001" customHeight="1" x14ac:dyDescent="0.15">
      <c r="B84" s="24">
        <v>3</v>
      </c>
      <c r="C84" s="23" t="s">
        <v>21</v>
      </c>
      <c r="D84" s="22">
        <v>4101</v>
      </c>
      <c r="E84" s="22">
        <v>4101</v>
      </c>
      <c r="F84" s="22">
        <f>E84-D84</f>
        <v>0</v>
      </c>
      <c r="G84" s="21">
        <f>ROUND(F84/D84,3)</f>
        <v>0</v>
      </c>
      <c r="H84" s="20">
        <v>4101</v>
      </c>
      <c r="I84" s="19">
        <f>E84-H84</f>
        <v>0</v>
      </c>
      <c r="J84" s="18">
        <f>ROUND(I84/H84,3)</f>
        <v>0</v>
      </c>
    </row>
    <row r="85" spans="2:10" s="1" customFormat="1" ht="17.100000000000001" customHeight="1" x14ac:dyDescent="0.15">
      <c r="B85" s="17">
        <v>4</v>
      </c>
      <c r="C85" s="16" t="s">
        <v>1</v>
      </c>
      <c r="D85" s="15">
        <v>2000</v>
      </c>
      <c r="E85" s="15">
        <v>2000</v>
      </c>
      <c r="F85" s="15">
        <f>E85-D85</f>
        <v>0</v>
      </c>
      <c r="G85" s="14">
        <f>ROUND(F85/D85,3)</f>
        <v>0</v>
      </c>
      <c r="H85" s="13">
        <v>2000</v>
      </c>
      <c r="I85" s="12">
        <f>E85-H85</f>
        <v>0</v>
      </c>
      <c r="J85" s="11">
        <f>ROUND(I85/H85,3)</f>
        <v>0</v>
      </c>
    </row>
    <row r="86" spans="2:10" s="1" customFormat="1" ht="17.100000000000001" customHeight="1" thickBot="1" x14ac:dyDescent="0.2">
      <c r="B86" s="10" t="s">
        <v>0</v>
      </c>
      <c r="C86" s="9"/>
      <c r="D86" s="8">
        <f>SUM(D82:D85)</f>
        <v>2000050</v>
      </c>
      <c r="E86" s="8">
        <f>SUM(E82:E85)</f>
        <v>2006601</v>
      </c>
      <c r="F86" s="8">
        <f>E86-D86</f>
        <v>6551</v>
      </c>
      <c r="G86" s="7">
        <f>ROUND(F86/D86,3)</f>
        <v>3.0000000000000001E-3</v>
      </c>
      <c r="H86" s="6">
        <f>SUM(H82:H85)</f>
        <v>1961000</v>
      </c>
      <c r="I86" s="5">
        <f>E86-H86</f>
        <v>45601</v>
      </c>
      <c r="J86" s="4">
        <f>ROUND(I86/H86,3)</f>
        <v>2.3E-2</v>
      </c>
    </row>
    <row r="87" spans="2:10" s="1" customFormat="1" ht="17.100000000000001" customHeight="1" x14ac:dyDescent="0.15">
      <c r="D87" s="3"/>
      <c r="E87" s="3"/>
      <c r="F87" s="3"/>
      <c r="G87" s="2"/>
      <c r="H87" s="3"/>
      <c r="I87" s="3"/>
      <c r="J87" s="2"/>
    </row>
    <row r="88" spans="2:10" s="1" customFormat="1" ht="14.25" x14ac:dyDescent="0.15">
      <c r="B88" s="48" t="s">
        <v>20</v>
      </c>
      <c r="C88" s="48"/>
      <c r="D88" s="48"/>
      <c r="E88" s="48"/>
      <c r="F88" s="48"/>
      <c r="G88" s="48"/>
      <c r="H88" s="48"/>
      <c r="I88" s="48"/>
      <c r="J88" s="48"/>
    </row>
    <row r="90" spans="2:10" s="1" customFormat="1" x14ac:dyDescent="0.15">
      <c r="B90" s="1" t="s">
        <v>19</v>
      </c>
      <c r="D90" s="3"/>
      <c r="E90" s="3"/>
      <c r="F90" s="3"/>
      <c r="G90" s="2"/>
      <c r="H90" s="3"/>
      <c r="I90" s="3"/>
      <c r="J90" s="2"/>
    </row>
    <row r="92" spans="2:10" s="1" customFormat="1" ht="12.75" thickBot="1" x14ac:dyDescent="0.2">
      <c r="B92" s="1" t="s">
        <v>18</v>
      </c>
      <c r="D92" s="3"/>
      <c r="E92" s="3"/>
      <c r="F92" s="3"/>
      <c r="G92" s="2"/>
      <c r="H92" s="3"/>
      <c r="I92" s="3"/>
      <c r="J92" s="47" t="s">
        <v>12</v>
      </c>
    </row>
    <row r="93" spans="2:10" s="1" customFormat="1" ht="20.100000000000001" customHeight="1" x14ac:dyDescent="0.15">
      <c r="B93" s="46" t="s">
        <v>11</v>
      </c>
      <c r="C93" s="45"/>
      <c r="D93" s="44" t="s">
        <v>10</v>
      </c>
      <c r="E93" s="44" t="s">
        <v>9</v>
      </c>
      <c r="F93" s="43" t="s">
        <v>8</v>
      </c>
      <c r="G93" s="42"/>
      <c r="H93" s="41" t="s">
        <v>7</v>
      </c>
      <c r="I93" s="40" t="s">
        <v>6</v>
      </c>
      <c r="J93" s="39"/>
    </row>
    <row r="94" spans="2:10" s="1" customFormat="1" ht="20.100000000000001" customHeight="1" x14ac:dyDescent="0.15">
      <c r="B94" s="38"/>
      <c r="C94" s="37"/>
      <c r="D94" s="36"/>
      <c r="E94" s="36"/>
      <c r="F94" s="34"/>
      <c r="G94" s="33" t="s">
        <v>5</v>
      </c>
      <c r="H94" s="35"/>
      <c r="I94" s="34"/>
      <c r="J94" s="33" t="s">
        <v>5</v>
      </c>
    </row>
    <row r="95" spans="2:10" s="1" customFormat="1" ht="17.100000000000001" customHeight="1" x14ac:dyDescent="0.15">
      <c r="B95" s="32">
        <v>1</v>
      </c>
      <c r="C95" s="31" t="s">
        <v>17</v>
      </c>
      <c r="D95" s="30">
        <v>252</v>
      </c>
      <c r="E95" s="30">
        <v>252</v>
      </c>
      <c r="F95" s="30">
        <f>E95-D95</f>
        <v>0</v>
      </c>
      <c r="G95" s="29">
        <f>ROUND(F95/D95,3)</f>
        <v>0</v>
      </c>
      <c r="H95" s="28">
        <v>252</v>
      </c>
      <c r="I95" s="27">
        <f>E95-H95</f>
        <v>0</v>
      </c>
      <c r="J95" s="26">
        <f>ROUND(I95/H95,3)</f>
        <v>0</v>
      </c>
    </row>
    <row r="96" spans="2:10" s="1" customFormat="1" ht="17.100000000000001" customHeight="1" x14ac:dyDescent="0.15">
      <c r="B96" s="24">
        <v>2</v>
      </c>
      <c r="C96" s="23" t="s">
        <v>16</v>
      </c>
      <c r="D96" s="22">
        <v>245369</v>
      </c>
      <c r="E96" s="22">
        <v>241662</v>
      </c>
      <c r="F96" s="22">
        <f>E96-D96</f>
        <v>-3707</v>
      </c>
      <c r="G96" s="21">
        <f>ROUND(F96/D96,3)</f>
        <v>-1.4999999999999999E-2</v>
      </c>
      <c r="H96" s="20">
        <v>108743</v>
      </c>
      <c r="I96" s="19">
        <f>E96-H96</f>
        <v>132919</v>
      </c>
      <c r="J96" s="18">
        <f>ROUND(I96/H96,3)</f>
        <v>1.222</v>
      </c>
    </row>
    <row r="97" spans="2:10" s="1" customFormat="1" ht="17.100000000000001" customHeight="1" x14ac:dyDescent="0.15">
      <c r="B97" s="24">
        <v>3</v>
      </c>
      <c r="C97" s="23" t="s">
        <v>15</v>
      </c>
      <c r="D97" s="22">
        <v>3000</v>
      </c>
      <c r="E97" s="22">
        <v>3000</v>
      </c>
      <c r="F97" s="22">
        <f>E97-D97</f>
        <v>0</v>
      </c>
      <c r="G97" s="21">
        <f>ROUND(F97/D97,3)</f>
        <v>0</v>
      </c>
      <c r="H97" s="20">
        <v>10000</v>
      </c>
      <c r="I97" s="19">
        <f>E97-H97</f>
        <v>-7000</v>
      </c>
      <c r="J97" s="18">
        <f>ROUND(I97/H97,3)</f>
        <v>-0.7</v>
      </c>
    </row>
    <row r="98" spans="2:10" s="1" customFormat="1" ht="17.100000000000001" customHeight="1" x14ac:dyDescent="0.15">
      <c r="B98" s="17">
        <v>4</v>
      </c>
      <c r="C98" s="16" t="s">
        <v>14</v>
      </c>
      <c r="D98" s="15">
        <v>5</v>
      </c>
      <c r="E98" s="15">
        <v>5</v>
      </c>
      <c r="F98" s="15">
        <f>E98-D98</f>
        <v>0</v>
      </c>
      <c r="G98" s="14">
        <f>ROUND(F98/D98,3)</f>
        <v>0</v>
      </c>
      <c r="H98" s="13">
        <v>5</v>
      </c>
      <c r="I98" s="12">
        <f>E98-H98</f>
        <v>0</v>
      </c>
      <c r="J98" s="11">
        <f>ROUND(I98/H98,3)</f>
        <v>0</v>
      </c>
    </row>
    <row r="99" spans="2:10" s="1" customFormat="1" ht="17.100000000000001" customHeight="1" thickBot="1" x14ac:dyDescent="0.2">
      <c r="B99" s="10" t="s">
        <v>0</v>
      </c>
      <c r="C99" s="9"/>
      <c r="D99" s="8">
        <f>SUM(D95:D98)</f>
        <v>248626</v>
      </c>
      <c r="E99" s="8">
        <f>SUM(E95:E98)</f>
        <v>244919</v>
      </c>
      <c r="F99" s="8">
        <f>E99-D99</f>
        <v>-3707</v>
      </c>
      <c r="G99" s="7">
        <f>ROUND(F99/D99,3)</f>
        <v>-1.4999999999999999E-2</v>
      </c>
      <c r="H99" s="6">
        <f>SUM(H95:H98)</f>
        <v>119000</v>
      </c>
      <c r="I99" s="5">
        <f>E99-H99</f>
        <v>125919</v>
      </c>
      <c r="J99" s="4">
        <f>ROUND(I99/H99,3)</f>
        <v>1.0580000000000001</v>
      </c>
    </row>
    <row r="100" spans="2:10" s="1" customFormat="1" ht="17.100000000000001" customHeight="1" x14ac:dyDescent="0.15">
      <c r="D100" s="3"/>
      <c r="E100" s="3"/>
      <c r="F100" s="3"/>
      <c r="G100" s="2"/>
      <c r="H100" s="3"/>
      <c r="I100" s="3"/>
      <c r="J100" s="2"/>
    </row>
    <row r="101" spans="2:10" s="1" customFormat="1" ht="12.75" thickBot="1" x14ac:dyDescent="0.2">
      <c r="B101" s="1" t="s">
        <v>13</v>
      </c>
      <c r="D101" s="3"/>
      <c r="E101" s="3"/>
      <c r="F101" s="3"/>
      <c r="G101" s="2"/>
      <c r="H101" s="3"/>
      <c r="I101" s="3"/>
      <c r="J101" s="47" t="s">
        <v>12</v>
      </c>
    </row>
    <row r="102" spans="2:10" s="1" customFormat="1" ht="20.100000000000001" customHeight="1" x14ac:dyDescent="0.15">
      <c r="B102" s="46" t="s">
        <v>11</v>
      </c>
      <c r="C102" s="45"/>
      <c r="D102" s="44" t="s">
        <v>10</v>
      </c>
      <c r="E102" s="44" t="s">
        <v>9</v>
      </c>
      <c r="F102" s="43" t="s">
        <v>8</v>
      </c>
      <c r="G102" s="42"/>
      <c r="H102" s="41" t="s">
        <v>7</v>
      </c>
      <c r="I102" s="40" t="s">
        <v>6</v>
      </c>
      <c r="J102" s="39"/>
    </row>
    <row r="103" spans="2:10" s="1" customFormat="1" ht="20.100000000000001" customHeight="1" x14ac:dyDescent="0.15">
      <c r="B103" s="38"/>
      <c r="C103" s="37"/>
      <c r="D103" s="36"/>
      <c r="E103" s="36"/>
      <c r="F103" s="34"/>
      <c r="G103" s="33" t="s">
        <v>5</v>
      </c>
      <c r="H103" s="35"/>
      <c r="I103" s="34"/>
      <c r="J103" s="33" t="s">
        <v>5</v>
      </c>
    </row>
    <row r="104" spans="2:10" s="1" customFormat="1" ht="17.100000000000001" customHeight="1" x14ac:dyDescent="0.15">
      <c r="B104" s="32">
        <v>1</v>
      </c>
      <c r="C104" s="31" t="s">
        <v>4</v>
      </c>
      <c r="D104" s="30">
        <v>34765</v>
      </c>
      <c r="E104" s="30">
        <v>34328</v>
      </c>
      <c r="F104" s="30">
        <f>E104-D104</f>
        <v>-437</v>
      </c>
      <c r="G104" s="29">
        <f>ROUND(F104/D104,3)</f>
        <v>-1.2999999999999999E-2</v>
      </c>
      <c r="H104" s="28">
        <v>22825</v>
      </c>
      <c r="I104" s="27">
        <f>E104-H104</f>
        <v>11503</v>
      </c>
      <c r="J104" s="26">
        <f>ROUND(I104/H104,3)</f>
        <v>0.504</v>
      </c>
    </row>
    <row r="105" spans="2:10" s="1" customFormat="1" ht="17.100000000000001" customHeight="1" x14ac:dyDescent="0.15">
      <c r="B105" s="24">
        <v>2</v>
      </c>
      <c r="C105" s="25" t="s">
        <v>3</v>
      </c>
      <c r="D105" s="22">
        <v>180208</v>
      </c>
      <c r="E105" s="22">
        <v>176938</v>
      </c>
      <c r="F105" s="22">
        <f>E105-D105</f>
        <v>-3270</v>
      </c>
      <c r="G105" s="21">
        <f>ROUND(F105/D105,3)</f>
        <v>-1.7999999999999999E-2</v>
      </c>
      <c r="H105" s="20">
        <v>58716</v>
      </c>
      <c r="I105" s="19">
        <f>E105-H105</f>
        <v>118222</v>
      </c>
      <c r="J105" s="18">
        <f>ROUND(I105/H105,3)</f>
        <v>2.0129999999999999</v>
      </c>
    </row>
    <row r="106" spans="2:10" s="1" customFormat="1" ht="17.100000000000001" customHeight="1" x14ac:dyDescent="0.15">
      <c r="B106" s="24">
        <v>3</v>
      </c>
      <c r="C106" s="23" t="s">
        <v>2</v>
      </c>
      <c r="D106" s="22">
        <v>32653</v>
      </c>
      <c r="E106" s="22">
        <v>32653</v>
      </c>
      <c r="F106" s="22">
        <f>E106-D106</f>
        <v>0</v>
      </c>
      <c r="G106" s="21">
        <f>ROUND(F106/D106,3)</f>
        <v>0</v>
      </c>
      <c r="H106" s="20">
        <v>36459</v>
      </c>
      <c r="I106" s="19">
        <f>E106-H106</f>
        <v>-3806</v>
      </c>
      <c r="J106" s="18">
        <f>ROUND(I106/H106,3)</f>
        <v>-0.104</v>
      </c>
    </row>
    <row r="107" spans="2:10" s="1" customFormat="1" ht="17.100000000000001" customHeight="1" x14ac:dyDescent="0.15">
      <c r="B107" s="17">
        <v>4</v>
      </c>
      <c r="C107" s="16" t="s">
        <v>1</v>
      </c>
      <c r="D107" s="15">
        <v>1000</v>
      </c>
      <c r="E107" s="15">
        <v>1000</v>
      </c>
      <c r="F107" s="15">
        <f>E107-D107</f>
        <v>0</v>
      </c>
      <c r="G107" s="14">
        <f>ROUND(F107/D107,3)</f>
        <v>0</v>
      </c>
      <c r="H107" s="13">
        <v>1000</v>
      </c>
      <c r="I107" s="12">
        <f>E107-H107</f>
        <v>0</v>
      </c>
      <c r="J107" s="11">
        <f>ROUND(I107/H107,3)</f>
        <v>0</v>
      </c>
    </row>
    <row r="108" spans="2:10" s="1" customFormat="1" ht="17.100000000000001" customHeight="1" thickBot="1" x14ac:dyDescent="0.2">
      <c r="B108" s="10" t="s">
        <v>0</v>
      </c>
      <c r="C108" s="9"/>
      <c r="D108" s="8">
        <f>SUM(D104:D107)</f>
        <v>248626</v>
      </c>
      <c r="E108" s="8">
        <f>SUM(E104:E107)</f>
        <v>244919</v>
      </c>
      <c r="F108" s="8">
        <f>E108-D108</f>
        <v>-3707</v>
      </c>
      <c r="G108" s="7">
        <f>ROUND(F108/D108,3)</f>
        <v>-1.4999999999999999E-2</v>
      </c>
      <c r="H108" s="6">
        <f>SUM(H104:H107)</f>
        <v>119000</v>
      </c>
      <c r="I108" s="5">
        <f>E108-H108</f>
        <v>125919</v>
      </c>
      <c r="J108" s="4">
        <f>ROUND(I108/H108,3)</f>
        <v>1.0580000000000001</v>
      </c>
    </row>
    <row r="109" spans="2:10" s="1" customFormat="1" ht="17.100000000000001" customHeight="1" x14ac:dyDescent="0.15">
      <c r="D109" s="3"/>
      <c r="E109" s="3"/>
      <c r="F109" s="3"/>
      <c r="G109" s="2"/>
      <c r="H109" s="3"/>
      <c r="I109" s="3"/>
      <c r="J109" s="2"/>
    </row>
  </sheetData>
  <mergeCells count="60">
    <mergeCell ref="E93:E94"/>
    <mergeCell ref="F93:G93"/>
    <mergeCell ref="H93:H94"/>
    <mergeCell ref="B99:C99"/>
    <mergeCell ref="I80:J80"/>
    <mergeCell ref="I93:J93"/>
    <mergeCell ref="B102:C103"/>
    <mergeCell ref="D102:D103"/>
    <mergeCell ref="E102:E103"/>
    <mergeCell ref="F102:G102"/>
    <mergeCell ref="H102:H103"/>
    <mergeCell ref="I102:J102"/>
    <mergeCell ref="B93:C94"/>
    <mergeCell ref="D93:D94"/>
    <mergeCell ref="F40:G40"/>
    <mergeCell ref="H40:H41"/>
    <mergeCell ref="D80:D81"/>
    <mergeCell ref="E80:E81"/>
    <mergeCell ref="F80:G80"/>
    <mergeCell ref="H80:H81"/>
    <mergeCell ref="I40:J40"/>
    <mergeCell ref="B54:C55"/>
    <mergeCell ref="D54:D55"/>
    <mergeCell ref="E54:E55"/>
    <mergeCell ref="F54:G54"/>
    <mergeCell ref="H54:H55"/>
    <mergeCell ref="I54:J54"/>
    <mergeCell ref="B40:C41"/>
    <mergeCell ref="D40:D41"/>
    <mergeCell ref="E40:E41"/>
    <mergeCell ref="E9:E10"/>
    <mergeCell ref="F9:G9"/>
    <mergeCell ref="H9:H10"/>
    <mergeCell ref="I9:J9"/>
    <mergeCell ref="B22:C23"/>
    <mergeCell ref="D22:D23"/>
    <mergeCell ref="E22:E23"/>
    <mergeCell ref="F22:G22"/>
    <mergeCell ref="H22:H23"/>
    <mergeCell ref="I22:J22"/>
    <mergeCell ref="B80:C81"/>
    <mergeCell ref="B64:J64"/>
    <mergeCell ref="B4:J4"/>
    <mergeCell ref="B19:C19"/>
    <mergeCell ref="B33:C33"/>
    <mergeCell ref="B35:J35"/>
    <mergeCell ref="B51:C51"/>
    <mergeCell ref="B62:C62"/>
    <mergeCell ref="B9:C10"/>
    <mergeCell ref="D9:D10"/>
    <mergeCell ref="B108:C108"/>
    <mergeCell ref="B77:C77"/>
    <mergeCell ref="B86:C86"/>
    <mergeCell ref="B88:J88"/>
    <mergeCell ref="B69:C70"/>
    <mergeCell ref="D69:D70"/>
    <mergeCell ref="E69:E70"/>
    <mergeCell ref="F69:G69"/>
    <mergeCell ref="H69:H70"/>
    <mergeCell ref="I69:J69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r:id="rId1"/>
  <rowBreaks count="3" manualBreakCount="3">
    <brk id="34" min="1" max="5" man="1"/>
    <brk id="63" min="1" max="5" man="1"/>
    <brk id="87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特別会計</vt:lpstr>
      <vt:lpstr>特別会計!Print_Area</vt:lpstr>
    </vt:vector>
  </TitlesOfParts>
  <Company>久喜市役所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Setup</cp:lastModifiedBy>
  <dcterms:created xsi:type="dcterms:W3CDTF">2021-02-01T02:49:02Z</dcterms:created>
  <dcterms:modified xsi:type="dcterms:W3CDTF">2021-02-01T02:49:33Z</dcterms:modified>
</cp:coreProperties>
</file>