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et-file23-01.inet-kuki.local\Public\0102財政部\01財政課\00.VOTIRO\92.予算\R5当初予算編成過程\03 最終査定\"/>
    </mc:Choice>
  </mc:AlternateContent>
  <bookViews>
    <workbookView xWindow="0" yWindow="0" windowWidth="20490" windowHeight="7530"/>
  </bookViews>
  <sheets>
    <sheet name="特別会計" sheetId="4" r:id="rId1"/>
  </sheets>
  <definedNames>
    <definedName name="_xlnm.Print_Area" localSheetId="0">特別会計!$B$4:$M$109</definedName>
  </definedNames>
  <calcPr calcId="162913"/>
</workbook>
</file>

<file path=xl/calcChain.xml><?xml version="1.0" encoding="utf-8"?>
<calcChain xmlns="http://schemas.openxmlformats.org/spreadsheetml/2006/main">
  <c r="L73" i="4" l="1"/>
  <c r="L72" i="4"/>
  <c r="M72" i="4" s="1"/>
  <c r="L71" i="4"/>
  <c r="L74" i="4"/>
  <c r="L75" i="4"/>
  <c r="L76" i="4"/>
  <c r="I18" i="4" l="1"/>
  <c r="J18" i="4" s="1"/>
  <c r="G18" i="4"/>
  <c r="H18" i="4" s="1"/>
  <c r="I17" i="4"/>
  <c r="J17" i="4" s="1"/>
  <c r="G17" i="4"/>
  <c r="H17" i="4" s="1"/>
  <c r="I16" i="4"/>
  <c r="J16" i="4" s="1"/>
  <c r="G16" i="4"/>
  <c r="H16" i="4" s="1"/>
  <c r="I15" i="4"/>
  <c r="J15" i="4" s="1"/>
  <c r="G15" i="4"/>
  <c r="H15" i="4" s="1"/>
  <c r="I14" i="4"/>
  <c r="J14" i="4" s="1"/>
  <c r="G14" i="4"/>
  <c r="H14" i="4" s="1"/>
  <c r="I13" i="4"/>
  <c r="J13" i="4" s="1"/>
  <c r="G13" i="4"/>
  <c r="H13" i="4" s="1"/>
  <c r="I12" i="4"/>
  <c r="J12" i="4" s="1"/>
  <c r="G12" i="4"/>
  <c r="H12" i="4" s="1"/>
  <c r="I11" i="4"/>
  <c r="J11" i="4" s="1"/>
  <c r="G11" i="4"/>
  <c r="H11" i="4" s="1"/>
  <c r="L107" i="4"/>
  <c r="L106" i="4"/>
  <c r="M106" i="4" s="1"/>
  <c r="L105" i="4"/>
  <c r="M105" i="4" s="1"/>
  <c r="L104" i="4"/>
  <c r="M104" i="4" s="1"/>
  <c r="L98" i="4"/>
  <c r="L97" i="4"/>
  <c r="M97" i="4" s="1"/>
  <c r="L96" i="4"/>
  <c r="M96" i="4" s="1"/>
  <c r="L95" i="4"/>
  <c r="M95" i="4" s="1"/>
  <c r="L82" i="4"/>
  <c r="M82" i="4" s="1"/>
  <c r="F108" i="4"/>
  <c r="F99" i="4"/>
  <c r="I107" i="4"/>
  <c r="G107" i="4"/>
  <c r="I106" i="4"/>
  <c r="J106" i="4" s="1"/>
  <c r="G106" i="4"/>
  <c r="H106" i="4" s="1"/>
  <c r="I105" i="4"/>
  <c r="J105" i="4" s="1"/>
  <c r="G105" i="4"/>
  <c r="H105" i="4" s="1"/>
  <c r="I104" i="4"/>
  <c r="J104" i="4" s="1"/>
  <c r="G104" i="4"/>
  <c r="H104" i="4" s="1"/>
  <c r="I98" i="4"/>
  <c r="J98" i="4" s="1"/>
  <c r="G98" i="4"/>
  <c r="H98" i="4" s="1"/>
  <c r="I97" i="4"/>
  <c r="J97" i="4" s="1"/>
  <c r="G97" i="4"/>
  <c r="H97" i="4" s="1"/>
  <c r="I96" i="4"/>
  <c r="J96" i="4" s="1"/>
  <c r="G96" i="4"/>
  <c r="H96" i="4" s="1"/>
  <c r="I95" i="4"/>
  <c r="J95" i="4" s="1"/>
  <c r="G95" i="4"/>
  <c r="H95" i="4" s="1"/>
  <c r="F86" i="4"/>
  <c r="F77" i="4"/>
  <c r="L85" i="4"/>
  <c r="M85" i="4" s="1"/>
  <c r="L84" i="4"/>
  <c r="M84" i="4" s="1"/>
  <c r="L83" i="4"/>
  <c r="M83" i="4" s="1"/>
  <c r="I85" i="4"/>
  <c r="J85" i="4" s="1"/>
  <c r="G85" i="4"/>
  <c r="H85" i="4" s="1"/>
  <c r="I84" i="4"/>
  <c r="J84" i="4" s="1"/>
  <c r="G84" i="4"/>
  <c r="H84" i="4" s="1"/>
  <c r="I83" i="4"/>
  <c r="J83" i="4" s="1"/>
  <c r="G83" i="4"/>
  <c r="H83" i="4" s="1"/>
  <c r="I82" i="4"/>
  <c r="J82" i="4" s="1"/>
  <c r="G82" i="4"/>
  <c r="H82" i="4" s="1"/>
  <c r="M76" i="4"/>
  <c r="M75" i="4"/>
  <c r="M74" i="4"/>
  <c r="M73" i="4"/>
  <c r="M71" i="4"/>
  <c r="I76" i="4"/>
  <c r="J76" i="4" s="1"/>
  <c r="G76" i="4"/>
  <c r="H76" i="4" s="1"/>
  <c r="I75" i="4"/>
  <c r="J75" i="4" s="1"/>
  <c r="G75" i="4"/>
  <c r="H75" i="4" s="1"/>
  <c r="I74" i="4"/>
  <c r="J74" i="4" s="1"/>
  <c r="G74" i="4"/>
  <c r="H74" i="4" s="1"/>
  <c r="I73" i="4"/>
  <c r="J73" i="4" s="1"/>
  <c r="G73" i="4"/>
  <c r="H73" i="4" s="1"/>
  <c r="I72" i="4"/>
  <c r="J72" i="4" s="1"/>
  <c r="G72" i="4"/>
  <c r="H72" i="4" s="1"/>
  <c r="I71" i="4"/>
  <c r="J71" i="4" s="1"/>
  <c r="G71" i="4"/>
  <c r="H71" i="4" s="1"/>
  <c r="L61" i="4"/>
  <c r="M61" i="4" s="1"/>
  <c r="L60" i="4"/>
  <c r="M60" i="4" s="1"/>
  <c r="L59" i="4"/>
  <c r="M59" i="4" s="1"/>
  <c r="L58" i="4"/>
  <c r="M58" i="4" s="1"/>
  <c r="L57" i="4"/>
  <c r="M57" i="4" s="1"/>
  <c r="L56" i="4"/>
  <c r="M56" i="4" s="1"/>
  <c r="F62" i="4"/>
  <c r="I61" i="4"/>
  <c r="J61" i="4" s="1"/>
  <c r="G61" i="4"/>
  <c r="H61" i="4" s="1"/>
  <c r="I60" i="4"/>
  <c r="J60" i="4" s="1"/>
  <c r="G60" i="4"/>
  <c r="H60" i="4" s="1"/>
  <c r="I59" i="4"/>
  <c r="J59" i="4" s="1"/>
  <c r="G59" i="4"/>
  <c r="H59" i="4" s="1"/>
  <c r="I58" i="4"/>
  <c r="J58" i="4" s="1"/>
  <c r="G58" i="4"/>
  <c r="H58" i="4" s="1"/>
  <c r="I57" i="4"/>
  <c r="J57" i="4" s="1"/>
  <c r="G57" i="4"/>
  <c r="H57" i="4" s="1"/>
  <c r="I56" i="4"/>
  <c r="J56" i="4" s="1"/>
  <c r="G56" i="4"/>
  <c r="H56" i="4" s="1"/>
  <c r="F51" i="4"/>
  <c r="L50" i="4"/>
  <c r="M50" i="4" s="1"/>
  <c r="L49" i="4"/>
  <c r="M49" i="4" s="1"/>
  <c r="L48" i="4"/>
  <c r="M48" i="4" s="1"/>
  <c r="L47" i="4"/>
  <c r="M47" i="4" s="1"/>
  <c r="L46" i="4"/>
  <c r="M46" i="4" s="1"/>
  <c r="L45" i="4"/>
  <c r="M45" i="4" s="1"/>
  <c r="L44" i="4"/>
  <c r="M44" i="4" s="1"/>
  <c r="L43" i="4"/>
  <c r="M43" i="4" s="1"/>
  <c r="L42" i="4"/>
  <c r="M42" i="4" s="1"/>
  <c r="I50" i="4"/>
  <c r="J50" i="4" s="1"/>
  <c r="G50" i="4"/>
  <c r="H50" i="4" s="1"/>
  <c r="I49" i="4"/>
  <c r="J49" i="4" s="1"/>
  <c r="G49" i="4"/>
  <c r="H49" i="4" s="1"/>
  <c r="I48" i="4"/>
  <c r="J48" i="4" s="1"/>
  <c r="G48" i="4"/>
  <c r="H48" i="4" s="1"/>
  <c r="I47" i="4"/>
  <c r="J47" i="4" s="1"/>
  <c r="G47" i="4"/>
  <c r="H47" i="4" s="1"/>
  <c r="I46" i="4"/>
  <c r="J46" i="4" s="1"/>
  <c r="G46" i="4"/>
  <c r="H46" i="4" s="1"/>
  <c r="I45" i="4"/>
  <c r="J45" i="4" s="1"/>
  <c r="G45" i="4"/>
  <c r="H45" i="4" s="1"/>
  <c r="I44" i="4"/>
  <c r="J44" i="4" s="1"/>
  <c r="G44" i="4"/>
  <c r="H44" i="4" s="1"/>
  <c r="I43" i="4"/>
  <c r="J43" i="4" s="1"/>
  <c r="G43" i="4"/>
  <c r="H43" i="4" s="1"/>
  <c r="I42" i="4"/>
  <c r="J42" i="4" s="1"/>
  <c r="G42" i="4"/>
  <c r="H42" i="4" s="1"/>
  <c r="F33" i="4"/>
  <c r="L32" i="4"/>
  <c r="M32" i="4" s="1"/>
  <c r="L31" i="4"/>
  <c r="M31" i="4" s="1"/>
  <c r="L30" i="4"/>
  <c r="M30" i="4" s="1"/>
  <c r="L29" i="4"/>
  <c r="M29" i="4" s="1"/>
  <c r="L28" i="4"/>
  <c r="M28" i="4" s="1"/>
  <c r="L27" i="4"/>
  <c r="M27" i="4" s="1"/>
  <c r="L26" i="4"/>
  <c r="M26" i="4" s="1"/>
  <c r="L25" i="4"/>
  <c r="M25" i="4" s="1"/>
  <c r="L24" i="4"/>
  <c r="M24" i="4" s="1"/>
  <c r="I32" i="4"/>
  <c r="J32" i="4" s="1"/>
  <c r="G32" i="4"/>
  <c r="H32" i="4" s="1"/>
  <c r="I31" i="4"/>
  <c r="J31" i="4" s="1"/>
  <c r="G31" i="4"/>
  <c r="H31" i="4" s="1"/>
  <c r="I30" i="4"/>
  <c r="J30" i="4" s="1"/>
  <c r="G30" i="4"/>
  <c r="H30" i="4" s="1"/>
  <c r="I29" i="4"/>
  <c r="J29" i="4" s="1"/>
  <c r="G29" i="4"/>
  <c r="H29" i="4" s="1"/>
  <c r="I28" i="4"/>
  <c r="J28" i="4" s="1"/>
  <c r="G28" i="4"/>
  <c r="H28" i="4" s="1"/>
  <c r="I27" i="4"/>
  <c r="J27" i="4" s="1"/>
  <c r="G27" i="4"/>
  <c r="H27" i="4" s="1"/>
  <c r="I26" i="4"/>
  <c r="J26" i="4" s="1"/>
  <c r="G26" i="4"/>
  <c r="H26" i="4" s="1"/>
  <c r="I25" i="4"/>
  <c r="J25" i="4" s="1"/>
  <c r="G25" i="4"/>
  <c r="H25" i="4" s="1"/>
  <c r="I24" i="4"/>
  <c r="J24" i="4" s="1"/>
  <c r="G24" i="4"/>
  <c r="H24" i="4" s="1"/>
  <c r="L18" i="4"/>
  <c r="M18" i="4" s="1"/>
  <c r="L17" i="4"/>
  <c r="M17" i="4" s="1"/>
  <c r="L16" i="4"/>
  <c r="M16" i="4" s="1"/>
  <c r="L15" i="4"/>
  <c r="M15" i="4" s="1"/>
  <c r="L14" i="4"/>
  <c r="M14" i="4" s="1"/>
  <c r="L13" i="4"/>
  <c r="M13" i="4" s="1"/>
  <c r="L12" i="4"/>
  <c r="M12" i="4" s="1"/>
  <c r="L11" i="4"/>
  <c r="M11" i="4" s="1"/>
  <c r="F19" i="4"/>
  <c r="E108" i="4" l="1"/>
  <c r="I108" i="4" s="1"/>
  <c r="J108" i="4" s="1"/>
  <c r="E99" i="4"/>
  <c r="I99" i="4" s="1"/>
  <c r="J99" i="4" s="1"/>
  <c r="E86" i="4"/>
  <c r="I86" i="4" s="1"/>
  <c r="J86" i="4" s="1"/>
  <c r="E77" i="4"/>
  <c r="I77" i="4" s="1"/>
  <c r="J77" i="4" s="1"/>
  <c r="E62" i="4"/>
  <c r="I62" i="4" s="1"/>
  <c r="J62" i="4" s="1"/>
  <c r="E51" i="4"/>
  <c r="I51" i="4" s="1"/>
  <c r="J51" i="4" s="1"/>
  <c r="E33" i="4"/>
  <c r="I33" i="4" s="1"/>
  <c r="J33" i="4" s="1"/>
  <c r="E19" i="4"/>
  <c r="I19" i="4" s="1"/>
  <c r="J19" i="4" s="1"/>
  <c r="K108" i="4" l="1"/>
  <c r="L108" i="4" s="1"/>
  <c r="M108" i="4" s="1"/>
  <c r="D108" i="4"/>
  <c r="G108" i="4" s="1"/>
  <c r="H108" i="4" s="1"/>
  <c r="K99" i="4"/>
  <c r="L99" i="4" s="1"/>
  <c r="M99" i="4" s="1"/>
  <c r="D99" i="4"/>
  <c r="G99" i="4" s="1"/>
  <c r="H99" i="4" s="1"/>
  <c r="K86" i="4"/>
  <c r="L86" i="4" s="1"/>
  <c r="M86" i="4" s="1"/>
  <c r="D86" i="4"/>
  <c r="G86" i="4" s="1"/>
  <c r="H86" i="4" s="1"/>
  <c r="K77" i="4"/>
  <c r="L77" i="4" s="1"/>
  <c r="M77" i="4" s="1"/>
  <c r="D77" i="4"/>
  <c r="G77" i="4" s="1"/>
  <c r="H77" i="4" s="1"/>
  <c r="K62" i="4"/>
  <c r="L62" i="4" s="1"/>
  <c r="M62" i="4" s="1"/>
  <c r="D62" i="4"/>
  <c r="G62" i="4" s="1"/>
  <c r="H62" i="4" s="1"/>
  <c r="K51" i="4"/>
  <c r="L51" i="4" s="1"/>
  <c r="M51" i="4" s="1"/>
  <c r="D51" i="4"/>
  <c r="G51" i="4" s="1"/>
  <c r="H51" i="4" s="1"/>
  <c r="K33" i="4"/>
  <c r="L33" i="4" s="1"/>
  <c r="M33" i="4" s="1"/>
  <c r="D33" i="4"/>
  <c r="G33" i="4" s="1"/>
  <c r="H33" i="4" s="1"/>
  <c r="K19" i="4"/>
  <c r="L19" i="4" s="1"/>
  <c r="M19" i="4" s="1"/>
  <c r="D19" i="4"/>
  <c r="G19" i="4" s="1"/>
  <c r="H19" i="4" s="1"/>
</calcChain>
</file>

<file path=xl/sharedStrings.xml><?xml version="1.0" encoding="utf-8"?>
<sst xmlns="http://schemas.openxmlformats.org/spreadsheetml/2006/main" count="175" uniqueCount="48">
  <si>
    <t>分担金及び負担金</t>
  </si>
  <si>
    <t>使用料及び手数料</t>
  </si>
  <si>
    <t>国庫支出金</t>
  </si>
  <si>
    <t>県支出金</t>
  </si>
  <si>
    <t>財産収入</t>
  </si>
  <si>
    <t>繰入金</t>
  </si>
  <si>
    <t>繰越金</t>
  </si>
  <si>
    <t>諸収入</t>
  </si>
  <si>
    <t>総務費</t>
  </si>
  <si>
    <t>公債費</t>
  </si>
  <si>
    <t>諸支出金</t>
  </si>
  <si>
    <t>予備費</t>
  </si>
  <si>
    <t>歳入</t>
    <rPh sb="0" eb="2">
      <t>サイニュウ</t>
    </rPh>
    <phoneticPr fontId="21"/>
  </si>
  <si>
    <t>合　　計</t>
    <rPh sb="0" eb="1">
      <t>ア</t>
    </rPh>
    <rPh sb="3" eb="4">
      <t>ケイ</t>
    </rPh>
    <phoneticPr fontId="21"/>
  </si>
  <si>
    <t>（単位：千円）</t>
    <rPh sb="1" eb="3">
      <t>タンイ</t>
    </rPh>
    <rPh sb="4" eb="6">
      <t>センエン</t>
    </rPh>
    <phoneticPr fontId="21"/>
  </si>
  <si>
    <t>歳出</t>
    <rPh sb="0" eb="2">
      <t>サイシュツ</t>
    </rPh>
    <phoneticPr fontId="21"/>
  </si>
  <si>
    <t>基金積立金</t>
  </si>
  <si>
    <t>保健事業費</t>
  </si>
  <si>
    <t>財政安定化基金拠出金</t>
  </si>
  <si>
    <t>共同事業拠出金</t>
  </si>
  <si>
    <t>国民健康保険事業費納付金</t>
  </si>
  <si>
    <t>保険給付費</t>
  </si>
  <si>
    <t>国民健康保険税</t>
  </si>
  <si>
    <t>1 国民健康保険特別会計</t>
    <rPh sb="2" eb="4">
      <t>コクミン</t>
    </rPh>
    <rPh sb="4" eb="6">
      <t>ケンコウ</t>
    </rPh>
    <rPh sb="6" eb="8">
      <t>ホケン</t>
    </rPh>
    <rPh sb="8" eb="10">
      <t>トクベツ</t>
    </rPh>
    <rPh sb="10" eb="12">
      <t>カイケイ</t>
    </rPh>
    <phoneticPr fontId="21"/>
  </si>
  <si>
    <t>2 介護保険特別会計</t>
    <rPh sb="2" eb="4">
      <t>カイゴ</t>
    </rPh>
    <rPh sb="4" eb="6">
      <t>ホケン</t>
    </rPh>
    <rPh sb="6" eb="8">
      <t>トクベツ</t>
    </rPh>
    <rPh sb="8" eb="10">
      <t>カイケイ</t>
    </rPh>
    <phoneticPr fontId="21"/>
  </si>
  <si>
    <t>地域支援事業費</t>
  </si>
  <si>
    <t>支払基金交付金</t>
  </si>
  <si>
    <t>保険料</t>
  </si>
  <si>
    <t>後期高齢者医療広域連合納付金</t>
  </si>
  <si>
    <t>後期高齢者医療保険料</t>
  </si>
  <si>
    <t>3 後期高齢者医療特別会計</t>
    <rPh sb="2" eb="4">
      <t>コウキ</t>
    </rPh>
    <rPh sb="4" eb="7">
      <t>コウレイシャ</t>
    </rPh>
    <rPh sb="7" eb="9">
      <t>イリョウ</t>
    </rPh>
    <rPh sb="9" eb="11">
      <t>トクベツ</t>
    </rPh>
    <rPh sb="11" eb="13">
      <t>カイケイ</t>
    </rPh>
    <phoneticPr fontId="21"/>
  </si>
  <si>
    <t>4 土地区画整理事業特別会計</t>
    <rPh sb="2" eb="4">
      <t>トチ</t>
    </rPh>
    <rPh sb="4" eb="6">
      <t>クカク</t>
    </rPh>
    <rPh sb="6" eb="8">
      <t>セイリ</t>
    </rPh>
    <rPh sb="8" eb="10">
      <t>ジギョウ</t>
    </rPh>
    <rPh sb="10" eb="12">
      <t>トクベツ</t>
    </rPh>
    <rPh sb="12" eb="14">
      <t>カイケイ</t>
    </rPh>
    <phoneticPr fontId="21"/>
  </si>
  <si>
    <t>款</t>
    <rPh sb="0" eb="1">
      <t>カン</t>
    </rPh>
    <phoneticPr fontId="24"/>
  </si>
  <si>
    <t>増減率</t>
    <rPh sb="0" eb="2">
      <t>ゾウゲン</t>
    </rPh>
    <rPh sb="2" eb="3">
      <t>リツ</t>
    </rPh>
    <phoneticPr fontId="24"/>
  </si>
  <si>
    <t>特別会計（款別）最終査定額</t>
    <rPh sb="0" eb="2">
      <t>トクベツ</t>
    </rPh>
    <rPh sb="2" eb="4">
      <t>カイケイ</t>
    </rPh>
    <rPh sb="5" eb="6">
      <t>カン</t>
    </rPh>
    <rPh sb="6" eb="7">
      <t>ベツ</t>
    </rPh>
    <rPh sb="8" eb="10">
      <t>サイシュウ</t>
    </rPh>
    <rPh sb="10" eb="12">
      <t>サテイ</t>
    </rPh>
    <rPh sb="12" eb="13">
      <t>ガク</t>
    </rPh>
    <phoneticPr fontId="21"/>
  </si>
  <si>
    <t>比較（Ｃ）－（Ａ）</t>
    <rPh sb="0" eb="2">
      <t>ヒカク</t>
    </rPh>
    <phoneticPr fontId="24"/>
  </si>
  <si>
    <t>比較（Ｃ）－（Ｂ）</t>
    <rPh sb="0" eb="2">
      <t>ヒカク</t>
    </rPh>
    <phoneticPr fontId="24"/>
  </si>
  <si>
    <t>比較（Ｃ）－（Ｄ）</t>
    <rPh sb="0" eb="2">
      <t>ヒカク</t>
    </rPh>
    <phoneticPr fontId="24"/>
  </si>
  <si>
    <t>令和５年度
要求額
（Ａ）</t>
    <rPh sb="0" eb="2">
      <t>レイワ</t>
    </rPh>
    <rPh sb="3" eb="5">
      <t>ネンド</t>
    </rPh>
    <rPh sb="6" eb="9">
      <t>ヨウキュウガク</t>
    </rPh>
    <phoneticPr fontId="24"/>
  </si>
  <si>
    <t>令和５年度
財政課査定額
（Ｂ）</t>
    <rPh sb="0" eb="2">
      <t>レイワ</t>
    </rPh>
    <rPh sb="3" eb="5">
      <t>ネンド</t>
    </rPh>
    <rPh sb="6" eb="8">
      <t>ザイセイ</t>
    </rPh>
    <rPh sb="8" eb="9">
      <t>カ</t>
    </rPh>
    <rPh sb="9" eb="11">
      <t>サテイ</t>
    </rPh>
    <rPh sb="11" eb="12">
      <t>ガク</t>
    </rPh>
    <phoneticPr fontId="24"/>
  </si>
  <si>
    <t>令和５年度
最終査定額
（Ｃ）</t>
    <rPh sb="0" eb="2">
      <t>レイワ</t>
    </rPh>
    <rPh sb="3" eb="5">
      <t>ネンド</t>
    </rPh>
    <rPh sb="6" eb="8">
      <t>サイシュウ</t>
    </rPh>
    <rPh sb="8" eb="10">
      <t>サテイ</t>
    </rPh>
    <rPh sb="10" eb="11">
      <t>ガク</t>
    </rPh>
    <phoneticPr fontId="24"/>
  </si>
  <si>
    <t>令和４年度
予算額
（Ｄ)</t>
    <rPh sb="0" eb="2">
      <t>レイワ</t>
    </rPh>
    <rPh sb="3" eb="5">
      <t>ネンド</t>
    </rPh>
    <rPh sb="4" eb="5">
      <t>ド</t>
    </rPh>
    <rPh sb="6" eb="8">
      <t>ヨサン</t>
    </rPh>
    <rPh sb="8" eb="9">
      <t>ガク</t>
    </rPh>
    <phoneticPr fontId="24"/>
  </si>
  <si>
    <t>市債</t>
    <rPh sb="0" eb="2">
      <t>シサイ</t>
    </rPh>
    <phoneticPr fontId="21"/>
  </si>
  <si>
    <t>土木費</t>
    <rPh sb="0" eb="3">
      <t>ドボクヒ</t>
    </rPh>
    <phoneticPr fontId="21"/>
  </si>
  <si>
    <t>-</t>
    <phoneticPr fontId="21"/>
  </si>
  <si>
    <t>－</t>
    <phoneticPr fontId="21"/>
  </si>
  <si>
    <t>皆増</t>
    <rPh sb="0" eb="2">
      <t>カイゾウ</t>
    </rPh>
    <phoneticPr fontId="21"/>
  </si>
  <si>
    <t>皆減</t>
    <rPh sb="0" eb="2">
      <t>カイゲン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</si>
</sst>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 &quot;;&quot;▲ &quot;#,##0&quot; &quot;"/>
    <numFmt numFmtId="177" formatCode="0.0%&quot; &quot;;&quot;▲ &quot;0.0%&quot; &quot;"/>
    <numFmt numFmtId="178" formatCode="#,###.0%&quot; &quot;;&quot;▲ &quot;#,###.0%&quot; &quot;"/>
  </numFmts>
  <fonts count="25" x14ac:knownFonts="1"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</font>
    <font>
      <sz val="10"/>
      <color theme="1"/>
      <name val="ＭＳ ゴシック"/>
      <family val="2"/>
      <charset val="128"/>
    </font>
    <font>
      <sz val="10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b/>
      <sz val="11"/>
      <color theme="3"/>
      <name val="ＭＳ 明朝"/>
      <family val="2"/>
      <charset val="128"/>
    </font>
    <font>
      <sz val="12"/>
      <color rgb="FF006100"/>
      <name val="ＭＳ 明朝"/>
      <family val="2"/>
      <charset val="128"/>
    </font>
    <font>
      <sz val="12"/>
      <color rgb="FF9C0006"/>
      <name val="ＭＳ 明朝"/>
      <family val="2"/>
      <charset val="128"/>
    </font>
    <font>
      <sz val="12"/>
      <color rgb="FF9C6500"/>
      <name val="ＭＳ 明朝"/>
      <family val="2"/>
      <charset val="128"/>
    </font>
    <font>
      <sz val="12"/>
      <color rgb="FF3F3F76"/>
      <name val="ＭＳ 明朝"/>
      <family val="2"/>
      <charset val="128"/>
    </font>
    <font>
      <b/>
      <sz val="12"/>
      <color rgb="FF3F3F3F"/>
      <name val="ＭＳ 明朝"/>
      <family val="2"/>
      <charset val="128"/>
    </font>
    <font>
      <b/>
      <sz val="12"/>
      <color rgb="FFFA7D00"/>
      <name val="ＭＳ 明朝"/>
      <family val="2"/>
      <charset val="128"/>
    </font>
    <font>
      <sz val="12"/>
      <color rgb="FFFA7D00"/>
      <name val="ＭＳ 明朝"/>
      <family val="2"/>
      <charset val="128"/>
    </font>
    <font>
      <b/>
      <sz val="12"/>
      <color theme="0"/>
      <name val="ＭＳ 明朝"/>
      <family val="2"/>
      <charset val="128"/>
    </font>
    <font>
      <sz val="12"/>
      <color rgb="FFFF0000"/>
      <name val="ＭＳ 明朝"/>
      <family val="2"/>
      <charset val="128"/>
    </font>
    <font>
      <i/>
      <sz val="12"/>
      <color rgb="FF7F7F7F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12"/>
      <color theme="0"/>
      <name val="ＭＳ 明朝"/>
      <family val="2"/>
      <charset val="128"/>
    </font>
    <font>
      <sz val="6"/>
      <name val="ＭＳ 明朝"/>
      <family val="2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6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45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6" borderId="4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1">
    <xf numFmtId="0" fontId="0" fillId="0" borderId="0" xfId="0">
      <alignment vertical="center"/>
    </xf>
    <xf numFmtId="0" fontId="22" fillId="0" borderId="0" xfId="0" applyFont="1">
      <alignment vertical="center"/>
    </xf>
    <xf numFmtId="0" fontId="22" fillId="33" borderId="11" xfId="0" applyFont="1" applyFill="1" applyBorder="1" applyAlignment="1">
      <alignment horizontal="center" vertical="center"/>
    </xf>
    <xf numFmtId="0" fontId="22" fillId="33" borderId="16" xfId="0" applyFont="1" applyFill="1" applyBorder="1" applyAlignment="1">
      <alignment horizontal="center" vertical="center"/>
    </xf>
    <xf numFmtId="176" fontId="22" fillId="34" borderId="17" xfId="0" applyNumberFormat="1" applyFont="1" applyFill="1" applyBorder="1">
      <alignment vertical="center"/>
    </xf>
    <xf numFmtId="176" fontId="22" fillId="34" borderId="18" xfId="0" applyNumberFormat="1" applyFont="1" applyFill="1" applyBorder="1">
      <alignment vertical="center"/>
    </xf>
    <xf numFmtId="177" fontId="22" fillId="34" borderId="19" xfId="0" applyNumberFormat="1" applyFont="1" applyFill="1" applyBorder="1">
      <alignment vertical="center"/>
    </xf>
    <xf numFmtId="176" fontId="22" fillId="0" borderId="18" xfId="0" applyNumberFormat="1" applyFont="1" applyBorder="1">
      <alignment vertical="center"/>
    </xf>
    <xf numFmtId="177" fontId="22" fillId="0" borderId="19" xfId="0" applyNumberFormat="1" applyFont="1" applyBorder="1">
      <alignment vertical="center"/>
    </xf>
    <xf numFmtId="176" fontId="22" fillId="0" borderId="0" xfId="0" applyNumberFormat="1" applyFont="1">
      <alignment vertical="center"/>
    </xf>
    <xf numFmtId="177" fontId="22" fillId="0" borderId="0" xfId="0" applyNumberFormat="1" applyFont="1">
      <alignment vertical="center"/>
    </xf>
    <xf numFmtId="177" fontId="22" fillId="0" borderId="0" xfId="0" applyNumberFormat="1" applyFont="1" applyAlignment="1">
      <alignment horizontal="right" vertical="center"/>
    </xf>
    <xf numFmtId="0" fontId="22" fillId="0" borderId="21" xfId="0" applyFont="1" applyBorder="1" applyAlignment="1">
      <alignment horizontal="center" vertical="center"/>
    </xf>
    <xf numFmtId="0" fontId="22" fillId="0" borderId="22" xfId="0" applyFont="1" applyBorder="1">
      <alignment vertical="center"/>
    </xf>
    <xf numFmtId="176" fontId="22" fillId="0" borderId="23" xfId="0" applyNumberFormat="1" applyFont="1" applyBorder="1">
      <alignment vertical="center"/>
    </xf>
    <xf numFmtId="177" fontId="22" fillId="0" borderId="24" xfId="0" applyNumberFormat="1" applyFont="1" applyBorder="1">
      <alignment vertical="center"/>
    </xf>
    <xf numFmtId="176" fontId="22" fillId="34" borderId="25" xfId="0" applyNumberFormat="1" applyFont="1" applyFill="1" applyBorder="1">
      <alignment vertical="center"/>
    </xf>
    <xf numFmtId="176" fontId="22" fillId="34" borderId="23" xfId="0" applyNumberFormat="1" applyFont="1" applyFill="1" applyBorder="1">
      <alignment vertical="center"/>
    </xf>
    <xf numFmtId="177" fontId="22" fillId="34" borderId="24" xfId="0" applyNumberFormat="1" applyFont="1" applyFill="1" applyBorder="1">
      <alignment vertical="center"/>
    </xf>
    <xf numFmtId="0" fontId="22" fillId="0" borderId="26" xfId="0" applyFont="1" applyBorder="1" applyAlignment="1">
      <alignment horizontal="center" vertical="center"/>
    </xf>
    <xf numFmtId="0" fontId="22" fillId="0" borderId="27" xfId="0" applyFont="1" applyBorder="1">
      <alignment vertical="center"/>
    </xf>
    <xf numFmtId="176" fontId="22" fillId="0" borderId="28" xfId="0" applyNumberFormat="1" applyFont="1" applyBorder="1">
      <alignment vertical="center"/>
    </xf>
    <xf numFmtId="177" fontId="22" fillId="0" borderId="29" xfId="0" applyNumberFormat="1" applyFont="1" applyBorder="1">
      <alignment vertical="center"/>
    </xf>
    <xf numFmtId="176" fontId="22" fillId="34" borderId="30" xfId="0" applyNumberFormat="1" applyFont="1" applyFill="1" applyBorder="1">
      <alignment vertical="center"/>
    </xf>
    <xf numFmtId="176" fontId="22" fillId="34" borderId="28" xfId="0" applyNumberFormat="1" applyFont="1" applyFill="1" applyBorder="1">
      <alignment vertical="center"/>
    </xf>
    <xf numFmtId="177" fontId="22" fillId="34" borderId="29" xfId="0" applyNumberFormat="1" applyFont="1" applyFill="1" applyBorder="1">
      <alignment vertical="center"/>
    </xf>
    <xf numFmtId="0" fontId="22" fillId="0" borderId="31" xfId="0" applyFont="1" applyBorder="1" applyAlignment="1">
      <alignment horizontal="center" vertical="center"/>
    </xf>
    <xf numFmtId="0" fontId="22" fillId="0" borderId="32" xfId="0" applyFont="1" applyBorder="1">
      <alignment vertical="center"/>
    </xf>
    <xf numFmtId="176" fontId="22" fillId="0" borderId="33" xfId="0" applyNumberFormat="1" applyFont="1" applyBorder="1">
      <alignment vertical="center"/>
    </xf>
    <xf numFmtId="177" fontId="22" fillId="0" borderId="34" xfId="0" applyNumberFormat="1" applyFont="1" applyBorder="1">
      <alignment vertical="center"/>
    </xf>
    <xf numFmtId="176" fontId="22" fillId="34" borderId="35" xfId="0" applyNumberFormat="1" applyFont="1" applyFill="1" applyBorder="1">
      <alignment vertical="center"/>
    </xf>
    <xf numFmtId="176" fontId="22" fillId="34" borderId="33" xfId="0" applyNumberFormat="1" applyFont="1" applyFill="1" applyBorder="1">
      <alignment vertical="center"/>
    </xf>
    <xf numFmtId="177" fontId="22" fillId="34" borderId="34" xfId="0" applyNumberFormat="1" applyFont="1" applyFill="1" applyBorder="1">
      <alignment vertical="center"/>
    </xf>
    <xf numFmtId="0" fontId="22" fillId="0" borderId="27" xfId="0" applyFont="1" applyBorder="1" applyAlignment="1">
      <alignment vertical="center" shrinkToFit="1"/>
    </xf>
    <xf numFmtId="177" fontId="22" fillId="0" borderId="37" xfId="0" applyNumberFormat="1" applyFont="1" applyBorder="1">
      <alignment vertical="center"/>
    </xf>
    <xf numFmtId="177" fontId="22" fillId="0" borderId="38" xfId="0" applyNumberFormat="1" applyFont="1" applyBorder="1">
      <alignment vertical="center"/>
    </xf>
    <xf numFmtId="177" fontId="22" fillId="0" borderId="39" xfId="0" applyNumberFormat="1" applyFont="1" applyBorder="1">
      <alignment vertical="center"/>
    </xf>
    <xf numFmtId="177" fontId="22" fillId="0" borderId="40" xfId="0" applyNumberFormat="1" applyFont="1" applyBorder="1">
      <alignment vertical="center"/>
    </xf>
    <xf numFmtId="0" fontId="22" fillId="33" borderId="41" xfId="0" applyFont="1" applyFill="1" applyBorder="1" applyAlignment="1">
      <alignment horizontal="center" vertical="center"/>
    </xf>
    <xf numFmtId="177" fontId="22" fillId="0" borderId="42" xfId="0" applyNumberFormat="1" applyFont="1" applyBorder="1">
      <alignment vertical="center"/>
    </xf>
    <xf numFmtId="177" fontId="22" fillId="0" borderId="43" xfId="0" applyNumberFormat="1" applyFont="1" applyBorder="1">
      <alignment vertical="center"/>
    </xf>
    <xf numFmtId="177" fontId="22" fillId="0" borderId="44" xfId="0" applyNumberFormat="1" applyFont="1" applyBorder="1">
      <alignment vertical="center"/>
    </xf>
    <xf numFmtId="177" fontId="22" fillId="0" borderId="45" xfId="0" applyNumberFormat="1" applyFont="1" applyBorder="1">
      <alignment vertical="center"/>
    </xf>
    <xf numFmtId="177" fontId="22" fillId="0" borderId="47" xfId="0" applyNumberFormat="1" applyFont="1" applyBorder="1">
      <alignment vertical="center"/>
    </xf>
    <xf numFmtId="177" fontId="22" fillId="0" borderId="48" xfId="0" applyNumberFormat="1" applyFont="1" applyBorder="1">
      <alignment vertical="center"/>
    </xf>
    <xf numFmtId="177" fontId="22" fillId="0" borderId="49" xfId="0" applyNumberFormat="1" applyFont="1" applyBorder="1">
      <alignment vertical="center"/>
    </xf>
    <xf numFmtId="177" fontId="22" fillId="0" borderId="50" xfId="0" applyNumberFormat="1" applyFont="1" applyBorder="1">
      <alignment vertical="center"/>
    </xf>
    <xf numFmtId="177" fontId="22" fillId="0" borderId="51" xfId="0" applyNumberFormat="1" applyFont="1" applyBorder="1">
      <alignment vertical="center"/>
    </xf>
    <xf numFmtId="177" fontId="22" fillId="0" borderId="46" xfId="0" applyNumberFormat="1" applyFont="1" applyBorder="1">
      <alignment vertical="center"/>
    </xf>
    <xf numFmtId="177" fontId="22" fillId="0" borderId="29" xfId="0" applyNumberFormat="1" applyFont="1" applyBorder="1" applyAlignment="1">
      <alignment vertical="center"/>
    </xf>
    <xf numFmtId="177" fontId="22" fillId="34" borderId="29" xfId="0" applyNumberFormat="1" applyFont="1" applyFill="1" applyBorder="1" applyAlignment="1">
      <alignment vertical="center"/>
    </xf>
    <xf numFmtId="177" fontId="22" fillId="0" borderId="44" xfId="0" applyNumberFormat="1" applyFont="1" applyBorder="1" applyAlignment="1">
      <alignment horizontal="center" vertical="center"/>
    </xf>
    <xf numFmtId="177" fontId="22" fillId="0" borderId="39" xfId="0" applyNumberFormat="1" applyFont="1" applyBorder="1" applyAlignment="1">
      <alignment horizontal="center" vertical="center"/>
    </xf>
    <xf numFmtId="178" fontId="22" fillId="34" borderId="29" xfId="0" applyNumberFormat="1" applyFont="1" applyFill="1" applyBorder="1" applyAlignment="1">
      <alignment vertical="center" shrinkToFit="1"/>
    </xf>
    <xf numFmtId="177" fontId="22" fillId="0" borderId="44" xfId="0" applyNumberFormat="1" applyFont="1" applyBorder="1" applyAlignment="1">
      <alignment vertical="center"/>
    </xf>
    <xf numFmtId="177" fontId="22" fillId="0" borderId="39" xfId="0" applyNumberFormat="1" applyFont="1" applyBorder="1" applyAlignment="1">
      <alignment vertical="center"/>
    </xf>
    <xf numFmtId="177" fontId="22" fillId="34" borderId="34" xfId="0" applyNumberFormat="1" applyFont="1" applyFill="1" applyBorder="1" applyAlignment="1">
      <alignment horizontal="right" vertical="center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2" fillId="33" borderId="12" xfId="0" applyFont="1" applyFill="1" applyBorder="1" applyAlignment="1">
      <alignment horizontal="center" vertical="center"/>
    </xf>
    <xf numFmtId="0" fontId="22" fillId="33" borderId="20" xfId="0" applyFont="1" applyFill="1" applyBorder="1" applyAlignment="1">
      <alignment horizontal="center" vertical="center"/>
    </xf>
    <xf numFmtId="0" fontId="22" fillId="33" borderId="15" xfId="0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horizontal="center" vertical="center"/>
    </xf>
    <xf numFmtId="0" fontId="22" fillId="33" borderId="20" xfId="0" applyFont="1" applyFill="1" applyBorder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 wrapText="1"/>
    </xf>
    <xf numFmtId="0" fontId="22" fillId="33" borderId="36" xfId="0" applyFont="1" applyFill="1" applyBorder="1" applyAlignment="1">
      <alignment horizontal="center" vertical="center" wrapText="1"/>
    </xf>
    <xf numFmtId="0" fontId="22" fillId="33" borderId="12" xfId="0" applyFont="1" applyFill="1" applyBorder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/>
    </xf>
    <xf numFmtId="0" fontId="22" fillId="33" borderId="14" xfId="0" applyFont="1" applyFill="1" applyBorder="1" applyAlignment="1">
      <alignment horizontal="center" vertical="center"/>
    </xf>
    <xf numFmtId="0" fontId="22" fillId="33" borderId="14" xfId="0" applyFont="1" applyFill="1" applyBorder="1" applyAlignment="1">
      <alignment horizontal="center" vertical="center" wrapText="1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/>
    <cellStyle name="標準 3" xfId="43"/>
    <cellStyle name="標準 4" xfId="44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FFFF99"/>
      <color rgb="FFFFCC99"/>
      <color rgb="FFFF9999"/>
      <color rgb="FFFF996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M109"/>
  <sheetViews>
    <sheetView tabSelected="1" zoomScaleNormal="100" zoomScaleSheetLayoutView="100" workbookViewId="0">
      <selection activeCell="B4" sqref="B4:M4"/>
    </sheetView>
  </sheetViews>
  <sheetFormatPr defaultRowHeight="12" x14ac:dyDescent="0.15"/>
  <cols>
    <col min="1" max="1" width="9" style="1"/>
    <col min="2" max="2" width="5.125" style="1" customWidth="1"/>
    <col min="3" max="3" width="22.75" style="1" customWidth="1"/>
    <col min="4" max="6" width="15" style="9" customWidth="1"/>
    <col min="7" max="7" width="14.75" style="9" customWidth="1"/>
    <col min="8" max="8" width="11.375" style="10" customWidth="1"/>
    <col min="9" max="9" width="14.75" style="10" customWidth="1"/>
    <col min="10" max="10" width="11.375" style="10" customWidth="1"/>
    <col min="11" max="11" width="15" style="9" customWidth="1"/>
    <col min="12" max="12" width="14.75" style="9" customWidth="1"/>
    <col min="13" max="13" width="11.375" style="10" customWidth="1"/>
    <col min="14" max="16384" width="9" style="1"/>
  </cols>
  <sheetData>
    <row r="4" spans="2:13" ht="14.25" x14ac:dyDescent="0.15">
      <c r="B4" s="59" t="s">
        <v>34</v>
      </c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6" spans="2:13" x14ac:dyDescent="0.15">
      <c r="B6" s="1" t="s">
        <v>23</v>
      </c>
    </row>
    <row r="8" spans="2:13" ht="12.75" thickBot="1" x14ac:dyDescent="0.2">
      <c r="B8" s="1" t="s">
        <v>12</v>
      </c>
      <c r="M8" s="11" t="s">
        <v>14</v>
      </c>
    </row>
    <row r="9" spans="2:13" ht="20.100000000000001" customHeight="1" x14ac:dyDescent="0.15">
      <c r="B9" s="60" t="s">
        <v>32</v>
      </c>
      <c r="C9" s="61"/>
      <c r="D9" s="64" t="s">
        <v>38</v>
      </c>
      <c r="E9" s="64" t="s">
        <v>39</v>
      </c>
      <c r="F9" s="64" t="s">
        <v>40</v>
      </c>
      <c r="G9" s="65" t="s">
        <v>35</v>
      </c>
      <c r="H9" s="66"/>
      <c r="I9" s="65" t="s">
        <v>36</v>
      </c>
      <c r="J9" s="70"/>
      <c r="K9" s="67" t="s">
        <v>41</v>
      </c>
      <c r="L9" s="68" t="s">
        <v>37</v>
      </c>
      <c r="M9" s="69"/>
    </row>
    <row r="10" spans="2:13" ht="20.100000000000001" customHeight="1" x14ac:dyDescent="0.15">
      <c r="B10" s="62"/>
      <c r="C10" s="63"/>
      <c r="D10" s="63"/>
      <c r="E10" s="63"/>
      <c r="F10" s="63"/>
      <c r="G10" s="2"/>
      <c r="H10" s="38" t="s">
        <v>33</v>
      </c>
      <c r="I10" s="2"/>
      <c r="J10" s="3" t="s">
        <v>33</v>
      </c>
      <c r="K10" s="62"/>
      <c r="L10" s="2"/>
      <c r="M10" s="3" t="s">
        <v>33</v>
      </c>
    </row>
    <row r="11" spans="2:13" ht="17.100000000000001" customHeight="1" x14ac:dyDescent="0.15">
      <c r="B11" s="12">
        <v>1</v>
      </c>
      <c r="C11" s="13" t="s">
        <v>22</v>
      </c>
      <c r="D11" s="14">
        <v>3024525</v>
      </c>
      <c r="E11" s="14">
        <v>2890482</v>
      </c>
      <c r="F11" s="14">
        <v>2887346</v>
      </c>
      <c r="G11" s="14">
        <f>F11-D11</f>
        <v>-137179</v>
      </c>
      <c r="H11" s="39">
        <f>ROUND(G11/D11,3)</f>
        <v>-4.4999999999999998E-2</v>
      </c>
      <c r="I11" s="14">
        <f>F11-E11</f>
        <v>-3136</v>
      </c>
      <c r="J11" s="44">
        <f>ROUND(I11/E11,3)</f>
        <v>-1E-3</v>
      </c>
      <c r="K11" s="16">
        <v>2851250</v>
      </c>
      <c r="L11" s="17">
        <f t="shared" ref="L11:L19" si="0">F11-K11</f>
        <v>36096</v>
      </c>
      <c r="M11" s="18">
        <f t="shared" ref="M11:M19" si="1">ROUND(L11/K11,3)</f>
        <v>1.2999999999999999E-2</v>
      </c>
    </row>
    <row r="12" spans="2:13" ht="17.100000000000001" customHeight="1" x14ac:dyDescent="0.15">
      <c r="B12" s="19">
        <v>2</v>
      </c>
      <c r="C12" s="20" t="s">
        <v>1</v>
      </c>
      <c r="D12" s="21">
        <v>1</v>
      </c>
      <c r="E12" s="21">
        <v>1</v>
      </c>
      <c r="F12" s="21">
        <v>1</v>
      </c>
      <c r="G12" s="21">
        <f t="shared" ref="G12:G19" si="2">F12-D12</f>
        <v>0</v>
      </c>
      <c r="H12" s="40">
        <f t="shared" ref="H12:H19" si="3">ROUND(G12/D12,3)</f>
        <v>0</v>
      </c>
      <c r="I12" s="21">
        <f t="shared" ref="I12:I19" si="4">F12-E12</f>
        <v>0</v>
      </c>
      <c r="J12" s="22">
        <f t="shared" ref="J12:J19" si="5">ROUND(I12/E12,3)</f>
        <v>0</v>
      </c>
      <c r="K12" s="23">
        <v>1</v>
      </c>
      <c r="L12" s="24">
        <f t="shared" si="0"/>
        <v>0</v>
      </c>
      <c r="M12" s="25">
        <f t="shared" si="1"/>
        <v>0</v>
      </c>
    </row>
    <row r="13" spans="2:13" ht="17.100000000000001" customHeight="1" x14ac:dyDescent="0.15">
      <c r="B13" s="19">
        <v>3</v>
      </c>
      <c r="C13" s="20" t="s">
        <v>2</v>
      </c>
      <c r="D13" s="21">
        <v>1</v>
      </c>
      <c r="E13" s="21">
        <v>1</v>
      </c>
      <c r="F13" s="21">
        <v>1</v>
      </c>
      <c r="G13" s="21">
        <f t="shared" si="2"/>
        <v>0</v>
      </c>
      <c r="H13" s="40">
        <f t="shared" si="3"/>
        <v>0</v>
      </c>
      <c r="I13" s="21">
        <f t="shared" si="4"/>
        <v>0</v>
      </c>
      <c r="J13" s="22">
        <f t="shared" si="5"/>
        <v>0</v>
      </c>
      <c r="K13" s="23">
        <v>1</v>
      </c>
      <c r="L13" s="24">
        <f t="shared" si="0"/>
        <v>0</v>
      </c>
      <c r="M13" s="25">
        <f t="shared" si="1"/>
        <v>0</v>
      </c>
    </row>
    <row r="14" spans="2:13" ht="17.100000000000001" customHeight="1" x14ac:dyDescent="0.15">
      <c r="B14" s="19">
        <v>4</v>
      </c>
      <c r="C14" s="20" t="s">
        <v>3</v>
      </c>
      <c r="D14" s="21">
        <v>11310734</v>
      </c>
      <c r="E14" s="21">
        <v>10794699</v>
      </c>
      <c r="F14" s="21">
        <v>10794699</v>
      </c>
      <c r="G14" s="21">
        <f t="shared" si="2"/>
        <v>-516035</v>
      </c>
      <c r="H14" s="40">
        <f t="shared" si="3"/>
        <v>-4.5999999999999999E-2</v>
      </c>
      <c r="I14" s="21">
        <f t="shared" si="4"/>
        <v>0</v>
      </c>
      <c r="J14" s="22">
        <f t="shared" si="5"/>
        <v>0</v>
      </c>
      <c r="K14" s="23">
        <v>11325390</v>
      </c>
      <c r="L14" s="24">
        <f t="shared" si="0"/>
        <v>-530691</v>
      </c>
      <c r="M14" s="25">
        <f t="shared" si="1"/>
        <v>-4.7E-2</v>
      </c>
    </row>
    <row r="15" spans="2:13" ht="17.100000000000001" customHeight="1" x14ac:dyDescent="0.15">
      <c r="B15" s="19">
        <v>5</v>
      </c>
      <c r="C15" s="20" t="s">
        <v>4</v>
      </c>
      <c r="D15" s="21">
        <v>15</v>
      </c>
      <c r="E15" s="21">
        <v>15</v>
      </c>
      <c r="F15" s="21">
        <v>15</v>
      </c>
      <c r="G15" s="21">
        <f t="shared" si="2"/>
        <v>0</v>
      </c>
      <c r="H15" s="40">
        <f t="shared" si="3"/>
        <v>0</v>
      </c>
      <c r="I15" s="21">
        <f t="shared" si="4"/>
        <v>0</v>
      </c>
      <c r="J15" s="22">
        <f t="shared" si="5"/>
        <v>0</v>
      </c>
      <c r="K15" s="23">
        <v>32</v>
      </c>
      <c r="L15" s="24">
        <f t="shared" si="0"/>
        <v>-17</v>
      </c>
      <c r="M15" s="25">
        <f t="shared" si="1"/>
        <v>-0.53100000000000003</v>
      </c>
    </row>
    <row r="16" spans="2:13" ht="17.100000000000001" customHeight="1" x14ac:dyDescent="0.15">
      <c r="B16" s="19">
        <v>6</v>
      </c>
      <c r="C16" s="20" t="s">
        <v>5</v>
      </c>
      <c r="D16" s="21">
        <v>1160884</v>
      </c>
      <c r="E16" s="21">
        <v>1191729</v>
      </c>
      <c r="F16" s="21">
        <v>1195120</v>
      </c>
      <c r="G16" s="21">
        <f t="shared" si="2"/>
        <v>34236</v>
      </c>
      <c r="H16" s="40">
        <f t="shared" si="3"/>
        <v>2.9000000000000001E-2</v>
      </c>
      <c r="I16" s="21">
        <f t="shared" si="4"/>
        <v>3391</v>
      </c>
      <c r="J16" s="22">
        <f t="shared" si="5"/>
        <v>3.0000000000000001E-3</v>
      </c>
      <c r="K16" s="23">
        <v>1324896</v>
      </c>
      <c r="L16" s="24">
        <f t="shared" si="0"/>
        <v>-129776</v>
      </c>
      <c r="M16" s="25">
        <f t="shared" si="1"/>
        <v>-9.8000000000000004E-2</v>
      </c>
    </row>
    <row r="17" spans="2:13" ht="17.100000000000001" customHeight="1" x14ac:dyDescent="0.15">
      <c r="B17" s="19">
        <v>7</v>
      </c>
      <c r="C17" s="20" t="s">
        <v>6</v>
      </c>
      <c r="D17" s="21">
        <v>200000</v>
      </c>
      <c r="E17" s="21">
        <v>150000</v>
      </c>
      <c r="F17" s="21">
        <v>150000</v>
      </c>
      <c r="G17" s="21">
        <f t="shared" si="2"/>
        <v>-50000</v>
      </c>
      <c r="H17" s="40">
        <f t="shared" si="3"/>
        <v>-0.25</v>
      </c>
      <c r="I17" s="21">
        <f t="shared" si="4"/>
        <v>0</v>
      </c>
      <c r="J17" s="22">
        <f t="shared" si="5"/>
        <v>0</v>
      </c>
      <c r="K17" s="23">
        <v>200000</v>
      </c>
      <c r="L17" s="24">
        <f t="shared" si="0"/>
        <v>-50000</v>
      </c>
      <c r="M17" s="25">
        <f t="shared" si="1"/>
        <v>-0.25</v>
      </c>
    </row>
    <row r="18" spans="2:13" ht="17.100000000000001" customHeight="1" x14ac:dyDescent="0.15">
      <c r="B18" s="26">
        <v>8</v>
      </c>
      <c r="C18" s="27" t="s">
        <v>7</v>
      </c>
      <c r="D18" s="28">
        <v>48821</v>
      </c>
      <c r="E18" s="28">
        <v>48818</v>
      </c>
      <c r="F18" s="28">
        <v>48818</v>
      </c>
      <c r="G18" s="28">
        <f t="shared" si="2"/>
        <v>-3</v>
      </c>
      <c r="H18" s="41">
        <f t="shared" si="3"/>
        <v>0</v>
      </c>
      <c r="I18" s="28">
        <f t="shared" si="4"/>
        <v>0</v>
      </c>
      <c r="J18" s="29">
        <f t="shared" si="5"/>
        <v>0</v>
      </c>
      <c r="K18" s="30">
        <v>52430</v>
      </c>
      <c r="L18" s="31">
        <f t="shared" si="0"/>
        <v>-3612</v>
      </c>
      <c r="M18" s="32">
        <f t="shared" si="1"/>
        <v>-6.9000000000000006E-2</v>
      </c>
    </row>
    <row r="19" spans="2:13" ht="17.100000000000001" customHeight="1" thickBot="1" x14ac:dyDescent="0.2">
      <c r="B19" s="57" t="s">
        <v>13</v>
      </c>
      <c r="C19" s="58"/>
      <c r="D19" s="7">
        <f>SUM(D11:D18)</f>
        <v>15744981</v>
      </c>
      <c r="E19" s="7">
        <f>SUM(E11:E18)</f>
        <v>15075745</v>
      </c>
      <c r="F19" s="7">
        <f>SUM(F11:F18)</f>
        <v>15076000</v>
      </c>
      <c r="G19" s="7">
        <f t="shared" si="2"/>
        <v>-668981</v>
      </c>
      <c r="H19" s="42">
        <f t="shared" si="3"/>
        <v>-4.2000000000000003E-2</v>
      </c>
      <c r="I19" s="7">
        <f t="shared" si="4"/>
        <v>255</v>
      </c>
      <c r="J19" s="43">
        <f t="shared" si="5"/>
        <v>0</v>
      </c>
      <c r="K19" s="4">
        <f>SUM(K11:K18)</f>
        <v>15754000</v>
      </c>
      <c r="L19" s="5">
        <f t="shared" si="0"/>
        <v>-678000</v>
      </c>
      <c r="M19" s="6">
        <f t="shared" si="1"/>
        <v>-4.2999999999999997E-2</v>
      </c>
    </row>
    <row r="20" spans="2:13" ht="17.100000000000001" customHeight="1" x14ac:dyDescent="0.15"/>
    <row r="21" spans="2:13" ht="12.75" thickBot="1" x14ac:dyDescent="0.2">
      <c r="B21" s="1" t="s">
        <v>15</v>
      </c>
      <c r="M21" s="11" t="s">
        <v>14</v>
      </c>
    </row>
    <row r="22" spans="2:13" ht="20.100000000000001" customHeight="1" x14ac:dyDescent="0.15">
      <c r="B22" s="60" t="s">
        <v>32</v>
      </c>
      <c r="C22" s="61"/>
      <c r="D22" s="64" t="s">
        <v>38</v>
      </c>
      <c r="E22" s="64" t="s">
        <v>39</v>
      </c>
      <c r="F22" s="64" t="s">
        <v>40</v>
      </c>
      <c r="G22" s="65" t="s">
        <v>35</v>
      </c>
      <c r="H22" s="66"/>
      <c r="I22" s="65" t="s">
        <v>36</v>
      </c>
      <c r="J22" s="70"/>
      <c r="K22" s="67" t="s">
        <v>41</v>
      </c>
      <c r="L22" s="68" t="s">
        <v>37</v>
      </c>
      <c r="M22" s="69"/>
    </row>
    <row r="23" spans="2:13" ht="20.100000000000001" customHeight="1" x14ac:dyDescent="0.15">
      <c r="B23" s="62"/>
      <c r="C23" s="63"/>
      <c r="D23" s="63"/>
      <c r="E23" s="63"/>
      <c r="F23" s="63"/>
      <c r="G23" s="2"/>
      <c r="H23" s="38" t="s">
        <v>33</v>
      </c>
      <c r="I23" s="2"/>
      <c r="J23" s="3" t="s">
        <v>33</v>
      </c>
      <c r="K23" s="62"/>
      <c r="L23" s="2"/>
      <c r="M23" s="3" t="s">
        <v>33</v>
      </c>
    </row>
    <row r="24" spans="2:13" ht="17.100000000000001" customHeight="1" x14ac:dyDescent="0.15">
      <c r="B24" s="12">
        <v>1</v>
      </c>
      <c r="C24" s="13" t="s">
        <v>8</v>
      </c>
      <c r="D24" s="14">
        <v>252583</v>
      </c>
      <c r="E24" s="14">
        <v>239572</v>
      </c>
      <c r="F24" s="14">
        <v>239827</v>
      </c>
      <c r="G24" s="14">
        <f t="shared" ref="G24:G33" si="6">F24-D24</f>
        <v>-12756</v>
      </c>
      <c r="H24" s="39">
        <f t="shared" ref="H24:H33" si="7">ROUND(G24/D24,3)</f>
        <v>-5.0999999999999997E-2</v>
      </c>
      <c r="I24" s="14">
        <f t="shared" ref="I24:I33" si="8">F24-E24</f>
        <v>255</v>
      </c>
      <c r="J24" s="15">
        <f t="shared" ref="J24:J33" si="9">ROUND(I24/E24,3)</f>
        <v>1E-3</v>
      </c>
      <c r="K24" s="16">
        <v>234744</v>
      </c>
      <c r="L24" s="17">
        <f t="shared" ref="L24:L33" si="10">F24-K24</f>
        <v>5083</v>
      </c>
      <c r="M24" s="18">
        <f t="shared" ref="M24:M33" si="11">ROUND(L24/K24,3)</f>
        <v>2.1999999999999999E-2</v>
      </c>
    </row>
    <row r="25" spans="2:13" ht="17.100000000000001" customHeight="1" x14ac:dyDescent="0.15">
      <c r="B25" s="19">
        <v>2</v>
      </c>
      <c r="C25" s="20" t="s">
        <v>21</v>
      </c>
      <c r="D25" s="21">
        <v>11188039</v>
      </c>
      <c r="E25" s="21">
        <v>10668993</v>
      </c>
      <c r="F25" s="21">
        <v>10668993</v>
      </c>
      <c r="G25" s="21">
        <f t="shared" si="6"/>
        <v>-519046</v>
      </c>
      <c r="H25" s="40">
        <f t="shared" si="7"/>
        <v>-4.5999999999999999E-2</v>
      </c>
      <c r="I25" s="21">
        <f t="shared" si="8"/>
        <v>0</v>
      </c>
      <c r="J25" s="22">
        <f t="shared" si="9"/>
        <v>0</v>
      </c>
      <c r="K25" s="23">
        <v>11188502</v>
      </c>
      <c r="L25" s="24">
        <f t="shared" si="10"/>
        <v>-519509</v>
      </c>
      <c r="M25" s="25">
        <f t="shared" si="11"/>
        <v>-4.5999999999999999E-2</v>
      </c>
    </row>
    <row r="26" spans="2:13" ht="17.100000000000001" customHeight="1" x14ac:dyDescent="0.15">
      <c r="B26" s="19">
        <v>3</v>
      </c>
      <c r="C26" s="20" t="s">
        <v>20</v>
      </c>
      <c r="D26" s="21">
        <v>4056226</v>
      </c>
      <c r="E26" s="21">
        <v>3917505</v>
      </c>
      <c r="F26" s="21">
        <v>3917505</v>
      </c>
      <c r="G26" s="21">
        <f t="shared" si="6"/>
        <v>-138721</v>
      </c>
      <c r="H26" s="40">
        <f t="shared" si="7"/>
        <v>-3.4000000000000002E-2</v>
      </c>
      <c r="I26" s="21">
        <f t="shared" si="8"/>
        <v>0</v>
      </c>
      <c r="J26" s="22">
        <f t="shared" si="9"/>
        <v>0</v>
      </c>
      <c r="K26" s="23">
        <v>4069572</v>
      </c>
      <c r="L26" s="24">
        <f t="shared" si="10"/>
        <v>-152067</v>
      </c>
      <c r="M26" s="25">
        <f t="shared" si="11"/>
        <v>-3.6999999999999998E-2</v>
      </c>
    </row>
    <row r="27" spans="2:13" ht="17.100000000000001" customHeight="1" x14ac:dyDescent="0.15">
      <c r="B27" s="19">
        <v>4</v>
      </c>
      <c r="C27" s="20" t="s">
        <v>19</v>
      </c>
      <c r="D27" s="21">
        <v>1</v>
      </c>
      <c r="E27" s="21">
        <v>1</v>
      </c>
      <c r="F27" s="21">
        <v>1</v>
      </c>
      <c r="G27" s="21">
        <f t="shared" si="6"/>
        <v>0</v>
      </c>
      <c r="H27" s="40">
        <f t="shared" si="7"/>
        <v>0</v>
      </c>
      <c r="I27" s="21">
        <f t="shared" si="8"/>
        <v>0</v>
      </c>
      <c r="J27" s="22">
        <f t="shared" si="9"/>
        <v>0</v>
      </c>
      <c r="K27" s="23">
        <v>2</v>
      </c>
      <c r="L27" s="24">
        <f t="shared" si="10"/>
        <v>-1</v>
      </c>
      <c r="M27" s="25">
        <f t="shared" si="11"/>
        <v>-0.5</v>
      </c>
    </row>
    <row r="28" spans="2:13" ht="17.100000000000001" customHeight="1" x14ac:dyDescent="0.15">
      <c r="B28" s="19">
        <v>5</v>
      </c>
      <c r="C28" s="20" t="s">
        <v>18</v>
      </c>
      <c r="D28" s="21">
        <v>1</v>
      </c>
      <c r="E28" s="21">
        <v>1</v>
      </c>
      <c r="F28" s="21">
        <v>1</v>
      </c>
      <c r="G28" s="21">
        <f t="shared" si="6"/>
        <v>0</v>
      </c>
      <c r="H28" s="40">
        <f t="shared" si="7"/>
        <v>0</v>
      </c>
      <c r="I28" s="21">
        <f t="shared" si="8"/>
        <v>0</v>
      </c>
      <c r="J28" s="22">
        <f t="shared" si="9"/>
        <v>0</v>
      </c>
      <c r="K28" s="23">
        <v>1</v>
      </c>
      <c r="L28" s="24">
        <f t="shared" si="10"/>
        <v>0</v>
      </c>
      <c r="M28" s="25">
        <f t="shared" si="11"/>
        <v>0</v>
      </c>
    </row>
    <row r="29" spans="2:13" ht="17.100000000000001" customHeight="1" x14ac:dyDescent="0.15">
      <c r="B29" s="19">
        <v>6</v>
      </c>
      <c r="C29" s="20" t="s">
        <v>17</v>
      </c>
      <c r="D29" s="21">
        <v>217463</v>
      </c>
      <c r="E29" s="21">
        <v>219005</v>
      </c>
      <c r="F29" s="21">
        <v>219005</v>
      </c>
      <c r="G29" s="21">
        <f t="shared" si="6"/>
        <v>1542</v>
      </c>
      <c r="H29" s="40">
        <f t="shared" si="7"/>
        <v>7.0000000000000001E-3</v>
      </c>
      <c r="I29" s="21">
        <f t="shared" si="8"/>
        <v>0</v>
      </c>
      <c r="J29" s="22">
        <f t="shared" si="9"/>
        <v>0</v>
      </c>
      <c r="K29" s="23">
        <v>230094</v>
      </c>
      <c r="L29" s="24">
        <f t="shared" si="10"/>
        <v>-11089</v>
      </c>
      <c r="M29" s="25">
        <f t="shared" si="11"/>
        <v>-4.8000000000000001E-2</v>
      </c>
    </row>
    <row r="30" spans="2:13" ht="17.100000000000001" customHeight="1" x14ac:dyDescent="0.15">
      <c r="B30" s="19">
        <v>7</v>
      </c>
      <c r="C30" s="20" t="s">
        <v>16</v>
      </c>
      <c r="D30" s="21">
        <v>15</v>
      </c>
      <c r="E30" s="21">
        <v>15</v>
      </c>
      <c r="F30" s="21">
        <v>15</v>
      </c>
      <c r="G30" s="21">
        <f t="shared" si="6"/>
        <v>0</v>
      </c>
      <c r="H30" s="40">
        <f t="shared" si="7"/>
        <v>0</v>
      </c>
      <c r="I30" s="21">
        <f t="shared" si="8"/>
        <v>0</v>
      </c>
      <c r="J30" s="22">
        <f t="shared" si="9"/>
        <v>0</v>
      </c>
      <c r="K30" s="23">
        <v>32</v>
      </c>
      <c r="L30" s="24">
        <f t="shared" si="10"/>
        <v>-17</v>
      </c>
      <c r="M30" s="25">
        <f t="shared" si="11"/>
        <v>-0.53100000000000003</v>
      </c>
    </row>
    <row r="31" spans="2:13" ht="17.100000000000001" customHeight="1" x14ac:dyDescent="0.15">
      <c r="B31" s="19">
        <v>8</v>
      </c>
      <c r="C31" s="20" t="s">
        <v>10</v>
      </c>
      <c r="D31" s="21">
        <v>20653</v>
      </c>
      <c r="E31" s="21">
        <v>20653</v>
      </c>
      <c r="F31" s="21">
        <v>20653</v>
      </c>
      <c r="G31" s="21">
        <f t="shared" si="6"/>
        <v>0</v>
      </c>
      <c r="H31" s="40">
        <f t="shared" si="7"/>
        <v>0</v>
      </c>
      <c r="I31" s="21">
        <f t="shared" si="8"/>
        <v>0</v>
      </c>
      <c r="J31" s="22">
        <f t="shared" si="9"/>
        <v>0</v>
      </c>
      <c r="K31" s="23">
        <v>21053</v>
      </c>
      <c r="L31" s="24">
        <f t="shared" si="10"/>
        <v>-400</v>
      </c>
      <c r="M31" s="25">
        <f t="shared" si="11"/>
        <v>-1.9E-2</v>
      </c>
    </row>
    <row r="32" spans="2:13" ht="17.100000000000001" customHeight="1" x14ac:dyDescent="0.15">
      <c r="B32" s="26">
        <v>9</v>
      </c>
      <c r="C32" s="27" t="s">
        <v>11</v>
      </c>
      <c r="D32" s="28">
        <v>10000</v>
      </c>
      <c r="E32" s="28">
        <v>10000</v>
      </c>
      <c r="F32" s="28">
        <v>10000</v>
      </c>
      <c r="G32" s="28">
        <f t="shared" si="6"/>
        <v>0</v>
      </c>
      <c r="H32" s="41">
        <f t="shared" si="7"/>
        <v>0</v>
      </c>
      <c r="I32" s="28">
        <f t="shared" si="8"/>
        <v>0</v>
      </c>
      <c r="J32" s="29">
        <f t="shared" si="9"/>
        <v>0</v>
      </c>
      <c r="K32" s="30">
        <v>10000</v>
      </c>
      <c r="L32" s="31">
        <f t="shared" si="10"/>
        <v>0</v>
      </c>
      <c r="M32" s="32">
        <f t="shared" si="11"/>
        <v>0</v>
      </c>
    </row>
    <row r="33" spans="2:13" ht="17.100000000000001" customHeight="1" thickBot="1" x14ac:dyDescent="0.2">
      <c r="B33" s="57" t="s">
        <v>13</v>
      </c>
      <c r="C33" s="58"/>
      <c r="D33" s="7">
        <f>SUM(D24:D32)</f>
        <v>15744981</v>
      </c>
      <c r="E33" s="7">
        <f>SUM(E24:E32)</f>
        <v>15075745</v>
      </c>
      <c r="F33" s="7">
        <f>SUM(F24:F32)</f>
        <v>15076000</v>
      </c>
      <c r="G33" s="7">
        <f t="shared" si="6"/>
        <v>-668981</v>
      </c>
      <c r="H33" s="42">
        <f t="shared" si="7"/>
        <v>-4.2000000000000003E-2</v>
      </c>
      <c r="I33" s="7">
        <f t="shared" si="8"/>
        <v>255</v>
      </c>
      <c r="J33" s="8">
        <f t="shared" si="9"/>
        <v>0</v>
      </c>
      <c r="K33" s="4">
        <f>SUM(K24:K32)</f>
        <v>15754000</v>
      </c>
      <c r="L33" s="5">
        <f t="shared" si="10"/>
        <v>-678000</v>
      </c>
      <c r="M33" s="6">
        <f t="shared" si="11"/>
        <v>-4.2999999999999997E-2</v>
      </c>
    </row>
    <row r="34" spans="2:13" ht="17.100000000000001" customHeight="1" x14ac:dyDescent="0.15"/>
    <row r="35" spans="2:13" ht="14.25" x14ac:dyDescent="0.15">
      <c r="B35" s="59" t="s">
        <v>34</v>
      </c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</row>
    <row r="37" spans="2:13" x14ac:dyDescent="0.15">
      <c r="B37" s="1" t="s">
        <v>24</v>
      </c>
    </row>
    <row r="39" spans="2:13" ht="12.75" thickBot="1" x14ac:dyDescent="0.2">
      <c r="B39" s="1" t="s">
        <v>12</v>
      </c>
      <c r="M39" s="11" t="s">
        <v>14</v>
      </c>
    </row>
    <row r="40" spans="2:13" ht="20.100000000000001" customHeight="1" x14ac:dyDescent="0.15">
      <c r="B40" s="60" t="s">
        <v>32</v>
      </c>
      <c r="C40" s="61"/>
      <c r="D40" s="64" t="s">
        <v>38</v>
      </c>
      <c r="E40" s="64" t="s">
        <v>39</v>
      </c>
      <c r="F40" s="64" t="s">
        <v>40</v>
      </c>
      <c r="G40" s="65" t="s">
        <v>35</v>
      </c>
      <c r="H40" s="66"/>
      <c r="I40" s="65" t="s">
        <v>36</v>
      </c>
      <c r="J40" s="70"/>
      <c r="K40" s="67" t="s">
        <v>41</v>
      </c>
      <c r="L40" s="68" t="s">
        <v>37</v>
      </c>
      <c r="M40" s="69"/>
    </row>
    <row r="41" spans="2:13" ht="20.100000000000001" customHeight="1" x14ac:dyDescent="0.15">
      <c r="B41" s="62"/>
      <c r="C41" s="63"/>
      <c r="D41" s="63"/>
      <c r="E41" s="63"/>
      <c r="F41" s="63"/>
      <c r="G41" s="2"/>
      <c r="H41" s="38" t="s">
        <v>33</v>
      </c>
      <c r="I41" s="2"/>
      <c r="J41" s="3" t="s">
        <v>33</v>
      </c>
      <c r="K41" s="62"/>
      <c r="L41" s="2"/>
      <c r="M41" s="3" t="s">
        <v>33</v>
      </c>
    </row>
    <row r="42" spans="2:13" ht="17.100000000000001" customHeight="1" x14ac:dyDescent="0.15">
      <c r="B42" s="12">
        <v>1</v>
      </c>
      <c r="C42" s="13" t="s">
        <v>27</v>
      </c>
      <c r="D42" s="14">
        <v>2943191</v>
      </c>
      <c r="E42" s="14">
        <v>2943191</v>
      </c>
      <c r="F42" s="14">
        <v>2943191</v>
      </c>
      <c r="G42" s="14">
        <f t="shared" ref="G42:G51" si="12">F42-D42</f>
        <v>0</v>
      </c>
      <c r="H42" s="39">
        <f t="shared" ref="H42:H51" si="13">ROUND(G42/D42,3)</f>
        <v>0</v>
      </c>
      <c r="I42" s="14">
        <f t="shared" ref="I42:I51" si="14">F42-E42</f>
        <v>0</v>
      </c>
      <c r="J42" s="45">
        <f t="shared" ref="J42:J51" si="15">ROUND(I42/E42,3)</f>
        <v>0</v>
      </c>
      <c r="K42" s="16">
        <v>2772659</v>
      </c>
      <c r="L42" s="17">
        <f t="shared" ref="L42:L51" si="16">F42-K42</f>
        <v>170532</v>
      </c>
      <c r="M42" s="18">
        <f t="shared" ref="M42:M51" si="17">ROUND(L42/K42,3)</f>
        <v>6.2E-2</v>
      </c>
    </row>
    <row r="43" spans="2:13" ht="17.100000000000001" customHeight="1" x14ac:dyDescent="0.15">
      <c r="B43" s="19">
        <v>2</v>
      </c>
      <c r="C43" s="20" t="s">
        <v>1</v>
      </c>
      <c r="D43" s="21">
        <v>3</v>
      </c>
      <c r="E43" s="21">
        <v>3</v>
      </c>
      <c r="F43" s="21">
        <v>3</v>
      </c>
      <c r="G43" s="21">
        <f t="shared" si="12"/>
        <v>0</v>
      </c>
      <c r="H43" s="40">
        <f t="shared" si="13"/>
        <v>0</v>
      </c>
      <c r="I43" s="21">
        <f t="shared" si="14"/>
        <v>0</v>
      </c>
      <c r="J43" s="46">
        <f t="shared" si="15"/>
        <v>0</v>
      </c>
      <c r="K43" s="23">
        <v>3</v>
      </c>
      <c r="L43" s="24">
        <f t="shared" si="16"/>
        <v>0</v>
      </c>
      <c r="M43" s="25">
        <f t="shared" si="17"/>
        <v>0</v>
      </c>
    </row>
    <row r="44" spans="2:13" ht="17.100000000000001" customHeight="1" x14ac:dyDescent="0.15">
      <c r="B44" s="19">
        <v>3</v>
      </c>
      <c r="C44" s="20" t="s">
        <v>2</v>
      </c>
      <c r="D44" s="21">
        <v>2075003</v>
      </c>
      <c r="E44" s="21">
        <v>2076542</v>
      </c>
      <c r="F44" s="21">
        <v>2076542</v>
      </c>
      <c r="G44" s="21">
        <f t="shared" si="12"/>
        <v>1539</v>
      </c>
      <c r="H44" s="40">
        <f t="shared" si="13"/>
        <v>1E-3</v>
      </c>
      <c r="I44" s="21">
        <f t="shared" si="14"/>
        <v>0</v>
      </c>
      <c r="J44" s="46">
        <f t="shared" si="15"/>
        <v>0</v>
      </c>
      <c r="K44" s="23">
        <v>2125427</v>
      </c>
      <c r="L44" s="24">
        <f t="shared" si="16"/>
        <v>-48885</v>
      </c>
      <c r="M44" s="25">
        <f t="shared" si="17"/>
        <v>-2.3E-2</v>
      </c>
    </row>
    <row r="45" spans="2:13" ht="17.100000000000001" customHeight="1" x14ac:dyDescent="0.15">
      <c r="B45" s="19">
        <v>4</v>
      </c>
      <c r="C45" s="20" t="s">
        <v>26</v>
      </c>
      <c r="D45" s="21">
        <v>2996957</v>
      </c>
      <c r="E45" s="21">
        <v>2996663</v>
      </c>
      <c r="F45" s="21">
        <v>2996663</v>
      </c>
      <c r="G45" s="21">
        <f t="shared" si="12"/>
        <v>-294</v>
      </c>
      <c r="H45" s="40">
        <f t="shared" si="13"/>
        <v>0</v>
      </c>
      <c r="I45" s="21">
        <f t="shared" si="14"/>
        <v>0</v>
      </c>
      <c r="J45" s="46">
        <f t="shared" si="15"/>
        <v>0</v>
      </c>
      <c r="K45" s="23">
        <v>2942561</v>
      </c>
      <c r="L45" s="24">
        <f t="shared" si="16"/>
        <v>54102</v>
      </c>
      <c r="M45" s="25">
        <f t="shared" si="17"/>
        <v>1.7999999999999999E-2</v>
      </c>
    </row>
    <row r="46" spans="2:13" ht="17.100000000000001" customHeight="1" x14ac:dyDescent="0.15">
      <c r="B46" s="19">
        <v>5</v>
      </c>
      <c r="C46" s="20" t="s">
        <v>3</v>
      </c>
      <c r="D46" s="21">
        <v>1699467</v>
      </c>
      <c r="E46" s="21">
        <v>1700209</v>
      </c>
      <c r="F46" s="21">
        <v>1700209</v>
      </c>
      <c r="G46" s="21">
        <f t="shared" si="12"/>
        <v>742</v>
      </c>
      <c r="H46" s="40">
        <f t="shared" si="13"/>
        <v>0</v>
      </c>
      <c r="I46" s="21">
        <f t="shared" si="14"/>
        <v>0</v>
      </c>
      <c r="J46" s="46">
        <f t="shared" si="15"/>
        <v>0</v>
      </c>
      <c r="K46" s="23">
        <v>1666046</v>
      </c>
      <c r="L46" s="24">
        <f t="shared" si="16"/>
        <v>34163</v>
      </c>
      <c r="M46" s="25">
        <f t="shared" si="17"/>
        <v>2.1000000000000001E-2</v>
      </c>
    </row>
    <row r="47" spans="2:13" ht="17.100000000000001" customHeight="1" x14ac:dyDescent="0.15">
      <c r="B47" s="19">
        <v>6</v>
      </c>
      <c r="C47" s="20" t="s">
        <v>4</v>
      </c>
      <c r="D47" s="21">
        <v>73</v>
      </c>
      <c r="E47" s="21">
        <v>73</v>
      </c>
      <c r="F47" s="21">
        <v>73</v>
      </c>
      <c r="G47" s="21">
        <f t="shared" si="12"/>
        <v>0</v>
      </c>
      <c r="H47" s="40">
        <f t="shared" si="13"/>
        <v>0</v>
      </c>
      <c r="I47" s="21">
        <f t="shared" si="14"/>
        <v>0</v>
      </c>
      <c r="J47" s="46">
        <f t="shared" si="15"/>
        <v>0</v>
      </c>
      <c r="K47" s="23">
        <v>74</v>
      </c>
      <c r="L47" s="24">
        <f t="shared" si="16"/>
        <v>-1</v>
      </c>
      <c r="M47" s="25">
        <f t="shared" si="17"/>
        <v>-1.4E-2</v>
      </c>
    </row>
    <row r="48" spans="2:13" ht="17.100000000000001" customHeight="1" x14ac:dyDescent="0.15">
      <c r="B48" s="19">
        <v>7</v>
      </c>
      <c r="C48" s="20" t="s">
        <v>5</v>
      </c>
      <c r="D48" s="21">
        <v>1993296</v>
      </c>
      <c r="E48" s="21">
        <v>1991448</v>
      </c>
      <c r="F48" s="21">
        <v>1992212</v>
      </c>
      <c r="G48" s="21">
        <f t="shared" si="12"/>
        <v>-1084</v>
      </c>
      <c r="H48" s="40">
        <f t="shared" si="13"/>
        <v>-1E-3</v>
      </c>
      <c r="I48" s="21">
        <f t="shared" si="14"/>
        <v>764</v>
      </c>
      <c r="J48" s="46">
        <f t="shared" si="15"/>
        <v>0</v>
      </c>
      <c r="K48" s="23">
        <v>2001163</v>
      </c>
      <c r="L48" s="24">
        <f t="shared" si="16"/>
        <v>-8951</v>
      </c>
      <c r="M48" s="25">
        <f t="shared" si="17"/>
        <v>-4.0000000000000001E-3</v>
      </c>
    </row>
    <row r="49" spans="2:13" ht="17.100000000000001" customHeight="1" x14ac:dyDescent="0.15">
      <c r="B49" s="19">
        <v>8</v>
      </c>
      <c r="C49" s="20" t="s">
        <v>6</v>
      </c>
      <c r="D49" s="21">
        <v>1</v>
      </c>
      <c r="E49" s="21">
        <v>1</v>
      </c>
      <c r="F49" s="21">
        <v>1</v>
      </c>
      <c r="G49" s="21">
        <f t="shared" si="12"/>
        <v>0</v>
      </c>
      <c r="H49" s="40">
        <f t="shared" si="13"/>
        <v>0</v>
      </c>
      <c r="I49" s="21">
        <f t="shared" si="14"/>
        <v>0</v>
      </c>
      <c r="J49" s="46">
        <f t="shared" si="15"/>
        <v>0</v>
      </c>
      <c r="K49" s="23">
        <v>1</v>
      </c>
      <c r="L49" s="24">
        <f t="shared" si="16"/>
        <v>0</v>
      </c>
      <c r="M49" s="25">
        <f t="shared" si="17"/>
        <v>0</v>
      </c>
    </row>
    <row r="50" spans="2:13" ht="17.100000000000001" customHeight="1" x14ac:dyDescent="0.15">
      <c r="B50" s="26">
        <v>9</v>
      </c>
      <c r="C50" s="27" t="s">
        <v>7</v>
      </c>
      <c r="D50" s="28">
        <v>114</v>
      </c>
      <c r="E50" s="28">
        <v>106</v>
      </c>
      <c r="F50" s="28">
        <v>106</v>
      </c>
      <c r="G50" s="28">
        <f t="shared" si="12"/>
        <v>-8</v>
      </c>
      <c r="H50" s="41">
        <f t="shared" si="13"/>
        <v>-7.0000000000000007E-2</v>
      </c>
      <c r="I50" s="28">
        <f t="shared" si="14"/>
        <v>0</v>
      </c>
      <c r="J50" s="47">
        <f t="shared" si="15"/>
        <v>0</v>
      </c>
      <c r="K50" s="30">
        <v>66</v>
      </c>
      <c r="L50" s="31">
        <f t="shared" si="16"/>
        <v>40</v>
      </c>
      <c r="M50" s="32">
        <f t="shared" si="17"/>
        <v>0.60599999999999998</v>
      </c>
    </row>
    <row r="51" spans="2:13" ht="17.100000000000001" customHeight="1" thickBot="1" x14ac:dyDescent="0.2">
      <c r="B51" s="57" t="s">
        <v>13</v>
      </c>
      <c r="C51" s="58"/>
      <c r="D51" s="7">
        <f>SUM(D42:D50)</f>
        <v>11708105</v>
      </c>
      <c r="E51" s="7">
        <f>SUM(E42:E50)</f>
        <v>11708236</v>
      </c>
      <c r="F51" s="7">
        <f>SUM(F42:F50)</f>
        <v>11709000</v>
      </c>
      <c r="G51" s="7">
        <f t="shared" si="12"/>
        <v>895</v>
      </c>
      <c r="H51" s="42">
        <f t="shared" si="13"/>
        <v>0</v>
      </c>
      <c r="I51" s="7">
        <f t="shared" si="14"/>
        <v>764</v>
      </c>
      <c r="J51" s="48">
        <f t="shared" si="15"/>
        <v>0</v>
      </c>
      <c r="K51" s="4">
        <f>SUM(K42:K50)</f>
        <v>11508000</v>
      </c>
      <c r="L51" s="5">
        <f t="shared" si="16"/>
        <v>201000</v>
      </c>
      <c r="M51" s="6">
        <f t="shared" si="17"/>
        <v>1.7000000000000001E-2</v>
      </c>
    </row>
    <row r="52" spans="2:13" ht="17.100000000000001" customHeight="1" x14ac:dyDescent="0.15"/>
    <row r="53" spans="2:13" ht="12.75" thickBot="1" x14ac:dyDescent="0.2">
      <c r="B53" s="1" t="s">
        <v>15</v>
      </c>
      <c r="M53" s="11" t="s">
        <v>14</v>
      </c>
    </row>
    <row r="54" spans="2:13" ht="20.100000000000001" customHeight="1" x14ac:dyDescent="0.15">
      <c r="B54" s="60" t="s">
        <v>32</v>
      </c>
      <c r="C54" s="61"/>
      <c r="D54" s="64" t="s">
        <v>38</v>
      </c>
      <c r="E54" s="64" t="s">
        <v>39</v>
      </c>
      <c r="F54" s="64" t="s">
        <v>40</v>
      </c>
      <c r="G54" s="65" t="s">
        <v>35</v>
      </c>
      <c r="H54" s="66"/>
      <c r="I54" s="65" t="s">
        <v>36</v>
      </c>
      <c r="J54" s="70"/>
      <c r="K54" s="67" t="s">
        <v>41</v>
      </c>
      <c r="L54" s="68" t="s">
        <v>37</v>
      </c>
      <c r="M54" s="69"/>
    </row>
    <row r="55" spans="2:13" ht="20.100000000000001" customHeight="1" x14ac:dyDescent="0.15">
      <c r="B55" s="62"/>
      <c r="C55" s="63"/>
      <c r="D55" s="63"/>
      <c r="E55" s="63"/>
      <c r="F55" s="63"/>
      <c r="G55" s="2"/>
      <c r="H55" s="38" t="s">
        <v>33</v>
      </c>
      <c r="I55" s="2"/>
      <c r="J55" s="3" t="s">
        <v>33</v>
      </c>
      <c r="K55" s="62"/>
      <c r="L55" s="2"/>
      <c r="M55" s="3" t="s">
        <v>33</v>
      </c>
    </row>
    <row r="56" spans="2:13" ht="17.100000000000001" customHeight="1" x14ac:dyDescent="0.15">
      <c r="B56" s="12">
        <v>1</v>
      </c>
      <c r="C56" s="13" t="s">
        <v>8</v>
      </c>
      <c r="D56" s="14">
        <v>422588</v>
      </c>
      <c r="E56" s="14">
        <v>413206</v>
      </c>
      <c r="F56" s="14">
        <v>413970</v>
      </c>
      <c r="G56" s="14">
        <f t="shared" ref="G56:G62" si="18">F56-D56</f>
        <v>-8618</v>
      </c>
      <c r="H56" s="39">
        <f t="shared" ref="H56:H62" si="19">ROUND(G56/D56,3)</f>
        <v>-0.02</v>
      </c>
      <c r="I56" s="14">
        <f t="shared" ref="I56:I62" si="20">F56-E56</f>
        <v>764</v>
      </c>
      <c r="J56" s="34">
        <f t="shared" ref="J56:J62" si="21">ROUND(I56/E56,3)</f>
        <v>2E-3</v>
      </c>
      <c r="K56" s="16">
        <v>417841</v>
      </c>
      <c r="L56" s="17">
        <f t="shared" ref="L56:L62" si="22">F56-K56</f>
        <v>-3871</v>
      </c>
      <c r="M56" s="18">
        <f t="shared" ref="M56:M62" si="23">ROUND(L56/K56,3)</f>
        <v>-8.9999999999999993E-3</v>
      </c>
    </row>
    <row r="57" spans="2:13" ht="17.100000000000001" customHeight="1" x14ac:dyDescent="0.15">
      <c r="B57" s="19">
        <v>2</v>
      </c>
      <c r="C57" s="20" t="s">
        <v>21</v>
      </c>
      <c r="D57" s="21">
        <v>10810927</v>
      </c>
      <c r="E57" s="21">
        <v>10810927</v>
      </c>
      <c r="F57" s="21">
        <v>10810927</v>
      </c>
      <c r="G57" s="21">
        <f t="shared" si="18"/>
        <v>0</v>
      </c>
      <c r="H57" s="40">
        <f t="shared" si="19"/>
        <v>0</v>
      </c>
      <c r="I57" s="21">
        <f t="shared" si="20"/>
        <v>0</v>
      </c>
      <c r="J57" s="35">
        <f t="shared" si="21"/>
        <v>0</v>
      </c>
      <c r="K57" s="23">
        <v>10614640</v>
      </c>
      <c r="L57" s="24">
        <f t="shared" si="22"/>
        <v>196287</v>
      </c>
      <c r="M57" s="25">
        <f t="shared" si="23"/>
        <v>1.7999999999999999E-2</v>
      </c>
    </row>
    <row r="58" spans="2:13" ht="17.100000000000001" customHeight="1" x14ac:dyDescent="0.15">
      <c r="B58" s="19">
        <v>3</v>
      </c>
      <c r="C58" s="20" t="s">
        <v>25</v>
      </c>
      <c r="D58" s="21">
        <v>474060</v>
      </c>
      <c r="E58" s="21">
        <v>473952</v>
      </c>
      <c r="F58" s="21">
        <v>473952</v>
      </c>
      <c r="G58" s="21">
        <f t="shared" si="18"/>
        <v>-108</v>
      </c>
      <c r="H58" s="40">
        <f t="shared" si="19"/>
        <v>0</v>
      </c>
      <c r="I58" s="21">
        <f t="shared" si="20"/>
        <v>0</v>
      </c>
      <c r="J58" s="35">
        <f t="shared" si="21"/>
        <v>0</v>
      </c>
      <c r="K58" s="23">
        <v>465199</v>
      </c>
      <c r="L58" s="24">
        <f t="shared" si="22"/>
        <v>8753</v>
      </c>
      <c r="M58" s="25">
        <f t="shared" si="23"/>
        <v>1.9E-2</v>
      </c>
    </row>
    <row r="59" spans="2:13" ht="17.100000000000001" customHeight="1" x14ac:dyDescent="0.15">
      <c r="B59" s="19">
        <v>4</v>
      </c>
      <c r="C59" s="20" t="s">
        <v>16</v>
      </c>
      <c r="D59" s="21">
        <v>74</v>
      </c>
      <c r="E59" s="21">
        <v>74</v>
      </c>
      <c r="F59" s="21">
        <v>74</v>
      </c>
      <c r="G59" s="21">
        <f t="shared" si="18"/>
        <v>0</v>
      </c>
      <c r="H59" s="40">
        <f t="shared" si="19"/>
        <v>0</v>
      </c>
      <c r="I59" s="21">
        <f t="shared" si="20"/>
        <v>0</v>
      </c>
      <c r="J59" s="35">
        <f t="shared" si="21"/>
        <v>0</v>
      </c>
      <c r="K59" s="23">
        <v>75</v>
      </c>
      <c r="L59" s="24">
        <f t="shared" si="22"/>
        <v>-1</v>
      </c>
      <c r="M59" s="25">
        <f t="shared" si="23"/>
        <v>-1.2999999999999999E-2</v>
      </c>
    </row>
    <row r="60" spans="2:13" ht="17.100000000000001" customHeight="1" x14ac:dyDescent="0.15">
      <c r="B60" s="19">
        <v>5</v>
      </c>
      <c r="C60" s="20" t="s">
        <v>10</v>
      </c>
      <c r="D60" s="21">
        <v>5077</v>
      </c>
      <c r="E60" s="21">
        <v>5077</v>
      </c>
      <c r="F60" s="21">
        <v>5077</v>
      </c>
      <c r="G60" s="21">
        <f t="shared" si="18"/>
        <v>0</v>
      </c>
      <c r="H60" s="40">
        <f t="shared" si="19"/>
        <v>0</v>
      </c>
      <c r="I60" s="21">
        <f t="shared" si="20"/>
        <v>0</v>
      </c>
      <c r="J60" s="35">
        <f t="shared" si="21"/>
        <v>0</v>
      </c>
      <c r="K60" s="23">
        <v>5245</v>
      </c>
      <c r="L60" s="24">
        <f t="shared" si="22"/>
        <v>-168</v>
      </c>
      <c r="M60" s="25">
        <f t="shared" si="23"/>
        <v>-3.2000000000000001E-2</v>
      </c>
    </row>
    <row r="61" spans="2:13" ht="17.100000000000001" customHeight="1" x14ac:dyDescent="0.15">
      <c r="B61" s="26">
        <v>6</v>
      </c>
      <c r="C61" s="27" t="s">
        <v>11</v>
      </c>
      <c r="D61" s="28">
        <v>5000</v>
      </c>
      <c r="E61" s="28">
        <v>5000</v>
      </c>
      <c r="F61" s="28">
        <v>5000</v>
      </c>
      <c r="G61" s="28">
        <f t="shared" si="18"/>
        <v>0</v>
      </c>
      <c r="H61" s="41">
        <f t="shared" si="19"/>
        <v>0</v>
      </c>
      <c r="I61" s="28">
        <f t="shared" si="20"/>
        <v>0</v>
      </c>
      <c r="J61" s="36">
        <f t="shared" si="21"/>
        <v>0</v>
      </c>
      <c r="K61" s="30">
        <v>5000</v>
      </c>
      <c r="L61" s="31">
        <f t="shared" si="22"/>
        <v>0</v>
      </c>
      <c r="M61" s="32">
        <f t="shared" si="23"/>
        <v>0</v>
      </c>
    </row>
    <row r="62" spans="2:13" ht="17.100000000000001" customHeight="1" thickBot="1" x14ac:dyDescent="0.2">
      <c r="B62" s="57" t="s">
        <v>13</v>
      </c>
      <c r="C62" s="58"/>
      <c r="D62" s="7">
        <f>SUM(D56:D61)</f>
        <v>11717726</v>
      </c>
      <c r="E62" s="7">
        <f>SUM(E56:E61)</f>
        <v>11708236</v>
      </c>
      <c r="F62" s="7">
        <f>SUM(F56:F61)</f>
        <v>11709000</v>
      </c>
      <c r="G62" s="7">
        <f t="shared" si="18"/>
        <v>-8726</v>
      </c>
      <c r="H62" s="42">
        <f t="shared" si="19"/>
        <v>-1E-3</v>
      </c>
      <c r="I62" s="7">
        <f t="shared" si="20"/>
        <v>764</v>
      </c>
      <c r="J62" s="37">
        <f t="shared" si="21"/>
        <v>0</v>
      </c>
      <c r="K62" s="4">
        <f>SUM(K56:K61)</f>
        <v>11508000</v>
      </c>
      <c r="L62" s="5">
        <f t="shared" si="22"/>
        <v>201000</v>
      </c>
      <c r="M62" s="6">
        <f t="shared" si="23"/>
        <v>1.7000000000000001E-2</v>
      </c>
    </row>
    <row r="63" spans="2:13" ht="17.100000000000001" customHeight="1" x14ac:dyDescent="0.15"/>
    <row r="64" spans="2:13" ht="14.25" x14ac:dyDescent="0.15">
      <c r="B64" s="59" t="s">
        <v>34</v>
      </c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</row>
    <row r="66" spans="2:13" x14ac:dyDescent="0.15">
      <c r="B66" s="1" t="s">
        <v>30</v>
      </c>
    </row>
    <row r="68" spans="2:13" ht="12.75" thickBot="1" x14ac:dyDescent="0.2">
      <c r="B68" s="1" t="s">
        <v>12</v>
      </c>
      <c r="M68" s="11" t="s">
        <v>14</v>
      </c>
    </row>
    <row r="69" spans="2:13" ht="20.100000000000001" customHeight="1" x14ac:dyDescent="0.15">
      <c r="B69" s="60" t="s">
        <v>32</v>
      </c>
      <c r="C69" s="61"/>
      <c r="D69" s="64" t="s">
        <v>38</v>
      </c>
      <c r="E69" s="64" t="s">
        <v>39</v>
      </c>
      <c r="F69" s="64" t="s">
        <v>40</v>
      </c>
      <c r="G69" s="65" t="s">
        <v>35</v>
      </c>
      <c r="H69" s="66"/>
      <c r="I69" s="65" t="s">
        <v>36</v>
      </c>
      <c r="J69" s="70"/>
      <c r="K69" s="67" t="s">
        <v>41</v>
      </c>
      <c r="L69" s="68" t="s">
        <v>37</v>
      </c>
      <c r="M69" s="69"/>
    </row>
    <row r="70" spans="2:13" ht="20.100000000000001" customHeight="1" x14ac:dyDescent="0.15">
      <c r="B70" s="62"/>
      <c r="C70" s="63"/>
      <c r="D70" s="63"/>
      <c r="E70" s="63"/>
      <c r="F70" s="63"/>
      <c r="G70" s="2"/>
      <c r="H70" s="38" t="s">
        <v>33</v>
      </c>
      <c r="I70" s="2"/>
      <c r="J70" s="3" t="s">
        <v>33</v>
      </c>
      <c r="K70" s="62"/>
      <c r="L70" s="2"/>
      <c r="M70" s="3" t="s">
        <v>33</v>
      </c>
    </row>
    <row r="71" spans="2:13" ht="17.100000000000001" customHeight="1" x14ac:dyDescent="0.15">
      <c r="B71" s="12">
        <v>1</v>
      </c>
      <c r="C71" s="13" t="s">
        <v>29</v>
      </c>
      <c r="D71" s="14">
        <v>1810418</v>
      </c>
      <c r="E71" s="14">
        <v>1965106</v>
      </c>
      <c r="F71" s="14">
        <v>1965106</v>
      </c>
      <c r="G71" s="14">
        <f t="shared" ref="G71:G77" si="24">F71-D71</f>
        <v>154688</v>
      </c>
      <c r="H71" s="39">
        <f t="shared" ref="H71:H77" si="25">ROUND(G71/D71,3)</f>
        <v>8.5000000000000006E-2</v>
      </c>
      <c r="I71" s="14">
        <f t="shared" ref="I71:I77" si="26">F71-E71</f>
        <v>0</v>
      </c>
      <c r="J71" s="15">
        <f t="shared" ref="J71:J77" si="27">ROUND(I71/E71,3)</f>
        <v>0</v>
      </c>
      <c r="K71" s="16">
        <v>1810418</v>
      </c>
      <c r="L71" s="17">
        <f t="shared" ref="L71:L77" si="28">F71-K71</f>
        <v>154688</v>
      </c>
      <c r="M71" s="18">
        <f t="shared" ref="M71:M77" si="29">ROUND(L71/K71,3)</f>
        <v>8.5000000000000006E-2</v>
      </c>
    </row>
    <row r="72" spans="2:13" ht="17.100000000000001" customHeight="1" x14ac:dyDescent="0.15">
      <c r="B72" s="19">
        <v>2</v>
      </c>
      <c r="C72" s="20" t="s">
        <v>0</v>
      </c>
      <c r="D72" s="21">
        <v>7057</v>
      </c>
      <c r="E72" s="21">
        <v>7033</v>
      </c>
      <c r="F72" s="21">
        <v>7033</v>
      </c>
      <c r="G72" s="21">
        <f t="shared" si="24"/>
        <v>-24</v>
      </c>
      <c r="H72" s="40">
        <f>ROUND(G72/D72,3)</f>
        <v>-3.0000000000000001E-3</v>
      </c>
      <c r="I72" s="21">
        <f t="shared" si="26"/>
        <v>0</v>
      </c>
      <c r="J72" s="49">
        <f>ROUND(I72/E72,3)</f>
        <v>0</v>
      </c>
      <c r="K72" s="23">
        <v>6931</v>
      </c>
      <c r="L72" s="24">
        <f t="shared" si="28"/>
        <v>102</v>
      </c>
      <c r="M72" s="50">
        <f t="shared" si="29"/>
        <v>1.4999999999999999E-2</v>
      </c>
    </row>
    <row r="73" spans="2:13" ht="17.100000000000001" customHeight="1" x14ac:dyDescent="0.15">
      <c r="B73" s="19">
        <v>3</v>
      </c>
      <c r="C73" s="20" t="s">
        <v>1</v>
      </c>
      <c r="D73" s="21">
        <v>1</v>
      </c>
      <c r="E73" s="21">
        <v>1</v>
      </c>
      <c r="F73" s="21">
        <v>1</v>
      </c>
      <c r="G73" s="21">
        <f t="shared" si="24"/>
        <v>0</v>
      </c>
      <c r="H73" s="40">
        <f t="shared" si="25"/>
        <v>0</v>
      </c>
      <c r="I73" s="21">
        <f t="shared" si="26"/>
        <v>0</v>
      </c>
      <c r="J73" s="22">
        <f t="shared" si="27"/>
        <v>0</v>
      </c>
      <c r="K73" s="23">
        <v>1</v>
      </c>
      <c r="L73" s="24">
        <f t="shared" si="28"/>
        <v>0</v>
      </c>
      <c r="M73" s="25">
        <f t="shared" si="29"/>
        <v>0</v>
      </c>
    </row>
    <row r="74" spans="2:13" ht="17.100000000000001" customHeight="1" x14ac:dyDescent="0.15">
      <c r="B74" s="19">
        <v>4</v>
      </c>
      <c r="C74" s="20" t="s">
        <v>5</v>
      </c>
      <c r="D74" s="21">
        <v>430144</v>
      </c>
      <c r="E74" s="21">
        <v>439327</v>
      </c>
      <c r="F74" s="21">
        <v>439428</v>
      </c>
      <c r="G74" s="21">
        <f t="shared" si="24"/>
        <v>9284</v>
      </c>
      <c r="H74" s="40">
        <f t="shared" si="25"/>
        <v>2.1999999999999999E-2</v>
      </c>
      <c r="I74" s="21">
        <f t="shared" si="26"/>
        <v>101</v>
      </c>
      <c r="J74" s="22">
        <f t="shared" si="27"/>
        <v>0</v>
      </c>
      <c r="K74" s="23">
        <v>434236</v>
      </c>
      <c r="L74" s="24">
        <f t="shared" si="28"/>
        <v>5192</v>
      </c>
      <c r="M74" s="25">
        <f t="shared" si="29"/>
        <v>1.2E-2</v>
      </c>
    </row>
    <row r="75" spans="2:13" ht="17.100000000000001" customHeight="1" x14ac:dyDescent="0.15">
      <c r="B75" s="19">
        <v>5</v>
      </c>
      <c r="C75" s="20" t="s">
        <v>6</v>
      </c>
      <c r="D75" s="21">
        <v>1</v>
      </c>
      <c r="E75" s="21">
        <v>1</v>
      </c>
      <c r="F75" s="21">
        <v>1</v>
      </c>
      <c r="G75" s="21">
        <f t="shared" si="24"/>
        <v>0</v>
      </c>
      <c r="H75" s="40">
        <f t="shared" si="25"/>
        <v>0</v>
      </c>
      <c r="I75" s="21">
        <f t="shared" si="26"/>
        <v>0</v>
      </c>
      <c r="J75" s="22">
        <f t="shared" si="27"/>
        <v>0</v>
      </c>
      <c r="K75" s="23">
        <v>1</v>
      </c>
      <c r="L75" s="24">
        <f t="shared" si="28"/>
        <v>0</v>
      </c>
      <c r="M75" s="25">
        <f t="shared" si="29"/>
        <v>0</v>
      </c>
    </row>
    <row r="76" spans="2:13" ht="17.100000000000001" customHeight="1" x14ac:dyDescent="0.15">
      <c r="B76" s="26">
        <v>6</v>
      </c>
      <c r="C76" s="27" t="s">
        <v>7</v>
      </c>
      <c r="D76" s="28">
        <v>4433</v>
      </c>
      <c r="E76" s="28">
        <v>4431</v>
      </c>
      <c r="F76" s="28">
        <v>4431</v>
      </c>
      <c r="G76" s="28">
        <f t="shared" si="24"/>
        <v>-2</v>
      </c>
      <c r="H76" s="41">
        <f t="shared" si="25"/>
        <v>0</v>
      </c>
      <c r="I76" s="28">
        <f t="shared" si="26"/>
        <v>0</v>
      </c>
      <c r="J76" s="29">
        <f t="shared" si="27"/>
        <v>0</v>
      </c>
      <c r="K76" s="30">
        <v>10413</v>
      </c>
      <c r="L76" s="31">
        <f t="shared" si="28"/>
        <v>-5982</v>
      </c>
      <c r="M76" s="32">
        <f t="shared" si="29"/>
        <v>-0.57399999999999995</v>
      </c>
    </row>
    <row r="77" spans="2:13" ht="17.100000000000001" customHeight="1" thickBot="1" x14ac:dyDescent="0.2">
      <c r="B77" s="57" t="s">
        <v>13</v>
      </c>
      <c r="C77" s="58"/>
      <c r="D77" s="7">
        <f>SUM(D71:D76)</f>
        <v>2252054</v>
      </c>
      <c r="E77" s="7">
        <f>SUM(E71:E76)</f>
        <v>2415899</v>
      </c>
      <c r="F77" s="7">
        <f>SUM(F71:F76)</f>
        <v>2416000</v>
      </c>
      <c r="G77" s="7">
        <f t="shared" si="24"/>
        <v>163946</v>
      </c>
      <c r="H77" s="42">
        <f t="shared" si="25"/>
        <v>7.2999999999999995E-2</v>
      </c>
      <c r="I77" s="7">
        <f t="shared" si="26"/>
        <v>101</v>
      </c>
      <c r="J77" s="8">
        <f t="shared" si="27"/>
        <v>0</v>
      </c>
      <c r="K77" s="4">
        <f>SUM(K71:K76)</f>
        <v>2262000</v>
      </c>
      <c r="L77" s="5">
        <f t="shared" si="28"/>
        <v>154000</v>
      </c>
      <c r="M77" s="6">
        <f t="shared" si="29"/>
        <v>6.8000000000000005E-2</v>
      </c>
    </row>
    <row r="78" spans="2:13" ht="17.100000000000001" customHeight="1" x14ac:dyDescent="0.15"/>
    <row r="79" spans="2:13" ht="12.75" thickBot="1" x14ac:dyDescent="0.2">
      <c r="B79" s="1" t="s">
        <v>15</v>
      </c>
      <c r="M79" s="11" t="s">
        <v>14</v>
      </c>
    </row>
    <row r="80" spans="2:13" ht="20.100000000000001" customHeight="1" x14ac:dyDescent="0.15">
      <c r="B80" s="60" t="s">
        <v>32</v>
      </c>
      <c r="C80" s="61"/>
      <c r="D80" s="64" t="s">
        <v>38</v>
      </c>
      <c r="E80" s="64" t="s">
        <v>39</v>
      </c>
      <c r="F80" s="64" t="s">
        <v>40</v>
      </c>
      <c r="G80" s="65" t="s">
        <v>35</v>
      </c>
      <c r="H80" s="66"/>
      <c r="I80" s="65" t="s">
        <v>36</v>
      </c>
      <c r="J80" s="70"/>
      <c r="K80" s="67" t="s">
        <v>41</v>
      </c>
      <c r="L80" s="68" t="s">
        <v>37</v>
      </c>
      <c r="M80" s="69"/>
    </row>
    <row r="81" spans="2:13" ht="20.100000000000001" customHeight="1" x14ac:dyDescent="0.15">
      <c r="B81" s="62"/>
      <c r="C81" s="63"/>
      <c r="D81" s="63"/>
      <c r="E81" s="63"/>
      <c r="F81" s="63"/>
      <c r="G81" s="2"/>
      <c r="H81" s="38" t="s">
        <v>33</v>
      </c>
      <c r="I81" s="2"/>
      <c r="J81" s="3" t="s">
        <v>33</v>
      </c>
      <c r="K81" s="62"/>
      <c r="L81" s="2"/>
      <c r="M81" s="3" t="s">
        <v>33</v>
      </c>
    </row>
    <row r="82" spans="2:13" ht="17.100000000000001" customHeight="1" x14ac:dyDescent="0.15">
      <c r="B82" s="12">
        <v>1</v>
      </c>
      <c r="C82" s="13" t="s">
        <v>8</v>
      </c>
      <c r="D82" s="14">
        <v>62658</v>
      </c>
      <c r="E82" s="14">
        <v>61927</v>
      </c>
      <c r="F82" s="14">
        <v>62028</v>
      </c>
      <c r="G82" s="14">
        <f t="shared" ref="G82:G86" si="30">F82-D82</f>
        <v>-630</v>
      </c>
      <c r="H82" s="39">
        <f t="shared" ref="H82:H86" si="31">ROUND(G82/D82,3)</f>
        <v>-0.01</v>
      </c>
      <c r="I82" s="14">
        <f t="shared" ref="I82:I86" si="32">F82-E82</f>
        <v>101</v>
      </c>
      <c r="J82" s="34">
        <f t="shared" ref="J82:J86" si="33">ROUND(I82/E82,3)</f>
        <v>2E-3</v>
      </c>
      <c r="K82" s="16">
        <v>72604</v>
      </c>
      <c r="L82" s="17">
        <f>F82-K82</f>
        <v>-10576</v>
      </c>
      <c r="M82" s="18">
        <f t="shared" ref="M82:M86" si="34">ROUND(L82/K82,3)</f>
        <v>-0.14599999999999999</v>
      </c>
    </row>
    <row r="83" spans="2:13" ht="17.100000000000001" customHeight="1" x14ac:dyDescent="0.15">
      <c r="B83" s="19">
        <v>2</v>
      </c>
      <c r="C83" s="33" t="s">
        <v>28</v>
      </c>
      <c r="D83" s="21">
        <v>2183295</v>
      </c>
      <c r="E83" s="21">
        <v>2347871</v>
      </c>
      <c r="F83" s="21">
        <v>2347871</v>
      </c>
      <c r="G83" s="21">
        <f t="shared" si="30"/>
        <v>164576</v>
      </c>
      <c r="H83" s="40">
        <f t="shared" si="31"/>
        <v>7.4999999999999997E-2</v>
      </c>
      <c r="I83" s="21">
        <f t="shared" si="32"/>
        <v>0</v>
      </c>
      <c r="J83" s="35">
        <f t="shared" si="33"/>
        <v>0</v>
      </c>
      <c r="K83" s="23">
        <v>2183295</v>
      </c>
      <c r="L83" s="24">
        <f t="shared" ref="L83:L86" si="35">F83-K83</f>
        <v>164576</v>
      </c>
      <c r="M83" s="25">
        <f t="shared" si="34"/>
        <v>7.4999999999999997E-2</v>
      </c>
    </row>
    <row r="84" spans="2:13" ht="17.100000000000001" customHeight="1" x14ac:dyDescent="0.15">
      <c r="B84" s="19">
        <v>3</v>
      </c>
      <c r="C84" s="20" t="s">
        <v>10</v>
      </c>
      <c r="D84" s="21">
        <v>4101</v>
      </c>
      <c r="E84" s="21">
        <v>4101</v>
      </c>
      <c r="F84" s="21">
        <v>4101</v>
      </c>
      <c r="G84" s="21">
        <f t="shared" si="30"/>
        <v>0</v>
      </c>
      <c r="H84" s="40">
        <f t="shared" si="31"/>
        <v>0</v>
      </c>
      <c r="I84" s="21">
        <f t="shared" si="32"/>
        <v>0</v>
      </c>
      <c r="J84" s="35">
        <f t="shared" si="33"/>
        <v>0</v>
      </c>
      <c r="K84" s="23">
        <v>4101</v>
      </c>
      <c r="L84" s="24">
        <f t="shared" si="35"/>
        <v>0</v>
      </c>
      <c r="M84" s="25">
        <f t="shared" si="34"/>
        <v>0</v>
      </c>
    </row>
    <row r="85" spans="2:13" ht="17.100000000000001" customHeight="1" x14ac:dyDescent="0.15">
      <c r="B85" s="26">
        <v>4</v>
      </c>
      <c r="C85" s="27" t="s">
        <v>11</v>
      </c>
      <c r="D85" s="28">
        <v>2000</v>
      </c>
      <c r="E85" s="28">
        <v>2000</v>
      </c>
      <c r="F85" s="28">
        <v>2000</v>
      </c>
      <c r="G85" s="28">
        <f t="shared" si="30"/>
        <v>0</v>
      </c>
      <c r="H85" s="41">
        <f t="shared" si="31"/>
        <v>0</v>
      </c>
      <c r="I85" s="28">
        <f t="shared" si="32"/>
        <v>0</v>
      </c>
      <c r="J85" s="36">
        <f t="shared" si="33"/>
        <v>0</v>
      </c>
      <c r="K85" s="30">
        <v>2000</v>
      </c>
      <c r="L85" s="31">
        <f t="shared" si="35"/>
        <v>0</v>
      </c>
      <c r="M85" s="32">
        <f t="shared" si="34"/>
        <v>0</v>
      </c>
    </row>
    <row r="86" spans="2:13" ht="17.100000000000001" customHeight="1" thickBot="1" x14ac:dyDescent="0.2">
      <c r="B86" s="57" t="s">
        <v>13</v>
      </c>
      <c r="C86" s="58"/>
      <c r="D86" s="7">
        <f>SUM(D82:D85)</f>
        <v>2252054</v>
      </c>
      <c r="E86" s="7">
        <f>SUM(E82:E85)</f>
        <v>2415899</v>
      </c>
      <c r="F86" s="7">
        <f>SUM(F82:F85)</f>
        <v>2416000</v>
      </c>
      <c r="G86" s="7">
        <f t="shared" si="30"/>
        <v>163946</v>
      </c>
      <c r="H86" s="42">
        <f t="shared" si="31"/>
        <v>7.2999999999999995E-2</v>
      </c>
      <c r="I86" s="7">
        <f t="shared" si="32"/>
        <v>101</v>
      </c>
      <c r="J86" s="37">
        <f t="shared" si="33"/>
        <v>0</v>
      </c>
      <c r="K86" s="4">
        <f>SUM(K82:K85)</f>
        <v>2262000</v>
      </c>
      <c r="L86" s="5">
        <f t="shared" si="35"/>
        <v>154000</v>
      </c>
      <c r="M86" s="6">
        <f t="shared" si="34"/>
        <v>6.8000000000000005E-2</v>
      </c>
    </row>
    <row r="87" spans="2:13" ht="17.100000000000001" customHeight="1" x14ac:dyDescent="0.15"/>
    <row r="88" spans="2:13" ht="14.25" x14ac:dyDescent="0.15">
      <c r="B88" s="59" t="s">
        <v>34</v>
      </c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</row>
    <row r="90" spans="2:13" x14ac:dyDescent="0.15">
      <c r="B90" s="1" t="s">
        <v>31</v>
      </c>
    </row>
    <row r="92" spans="2:13" ht="12.75" thickBot="1" x14ac:dyDescent="0.2">
      <c r="B92" s="1" t="s">
        <v>12</v>
      </c>
      <c r="M92" s="11" t="s">
        <v>14</v>
      </c>
    </row>
    <row r="93" spans="2:13" ht="20.100000000000001" customHeight="1" x14ac:dyDescent="0.15">
      <c r="B93" s="60" t="s">
        <v>32</v>
      </c>
      <c r="C93" s="61"/>
      <c r="D93" s="64" t="s">
        <v>38</v>
      </c>
      <c r="E93" s="64" t="s">
        <v>39</v>
      </c>
      <c r="F93" s="64" t="s">
        <v>40</v>
      </c>
      <c r="G93" s="65" t="s">
        <v>35</v>
      </c>
      <c r="H93" s="66"/>
      <c r="I93" s="65" t="s">
        <v>36</v>
      </c>
      <c r="J93" s="70"/>
      <c r="K93" s="67" t="s">
        <v>41</v>
      </c>
      <c r="L93" s="68" t="s">
        <v>37</v>
      </c>
      <c r="M93" s="69"/>
    </row>
    <row r="94" spans="2:13" ht="20.100000000000001" customHeight="1" x14ac:dyDescent="0.15">
      <c r="B94" s="62"/>
      <c r="C94" s="63"/>
      <c r="D94" s="63"/>
      <c r="E94" s="63"/>
      <c r="F94" s="63"/>
      <c r="G94" s="2"/>
      <c r="H94" s="38" t="s">
        <v>33</v>
      </c>
      <c r="I94" s="2"/>
      <c r="J94" s="3" t="s">
        <v>33</v>
      </c>
      <c r="K94" s="62"/>
      <c r="L94" s="2"/>
      <c r="M94" s="3" t="s">
        <v>33</v>
      </c>
    </row>
    <row r="95" spans="2:13" ht="17.100000000000001" customHeight="1" x14ac:dyDescent="0.15">
      <c r="B95" s="12">
        <v>1</v>
      </c>
      <c r="C95" s="13" t="s">
        <v>5</v>
      </c>
      <c r="D95" s="14">
        <v>44687</v>
      </c>
      <c r="E95" s="14">
        <v>41133</v>
      </c>
      <c r="F95" s="14">
        <v>41676</v>
      </c>
      <c r="G95" s="14">
        <f t="shared" ref="G95:G99" si="36">F95-D95</f>
        <v>-3011</v>
      </c>
      <c r="H95" s="39">
        <f t="shared" ref="H95:H99" si="37">ROUND(G95/D95,3)</f>
        <v>-6.7000000000000004E-2</v>
      </c>
      <c r="I95" s="14">
        <f t="shared" ref="I95:I99" si="38">F95-E95</f>
        <v>543</v>
      </c>
      <c r="J95" s="34">
        <f t="shared" ref="J95:J99" si="39">ROUND(I95/E95,3)</f>
        <v>1.2999999999999999E-2</v>
      </c>
      <c r="K95" s="16">
        <v>90408</v>
      </c>
      <c r="L95" s="17">
        <f t="shared" ref="L95:L99" si="40">F95-K95</f>
        <v>-48732</v>
      </c>
      <c r="M95" s="18">
        <f t="shared" ref="M95:M99" si="41">ROUND(L95/K95,3)</f>
        <v>-0.53900000000000003</v>
      </c>
    </row>
    <row r="96" spans="2:13" ht="17.100000000000001" customHeight="1" x14ac:dyDescent="0.15">
      <c r="B96" s="19">
        <v>2</v>
      </c>
      <c r="C96" s="20" t="s">
        <v>6</v>
      </c>
      <c r="D96" s="21">
        <v>1</v>
      </c>
      <c r="E96" s="21">
        <v>1</v>
      </c>
      <c r="F96" s="21">
        <v>1</v>
      </c>
      <c r="G96" s="21">
        <f t="shared" si="36"/>
        <v>0</v>
      </c>
      <c r="H96" s="40">
        <f t="shared" si="37"/>
        <v>0</v>
      </c>
      <c r="I96" s="21">
        <f t="shared" si="38"/>
        <v>0</v>
      </c>
      <c r="J96" s="35">
        <f t="shared" si="39"/>
        <v>0</v>
      </c>
      <c r="K96" s="23">
        <v>1000</v>
      </c>
      <c r="L96" s="24">
        <f t="shared" si="40"/>
        <v>-999</v>
      </c>
      <c r="M96" s="25">
        <f t="shared" si="41"/>
        <v>-0.999</v>
      </c>
    </row>
    <row r="97" spans="2:13" ht="17.100000000000001" customHeight="1" x14ac:dyDescent="0.15">
      <c r="B97" s="19">
        <v>3</v>
      </c>
      <c r="C97" s="20" t="s">
        <v>7</v>
      </c>
      <c r="D97" s="21">
        <v>5223</v>
      </c>
      <c r="E97" s="21">
        <v>5223</v>
      </c>
      <c r="F97" s="21">
        <v>5223</v>
      </c>
      <c r="G97" s="21">
        <f t="shared" si="36"/>
        <v>0</v>
      </c>
      <c r="H97" s="40">
        <f t="shared" si="37"/>
        <v>0</v>
      </c>
      <c r="I97" s="21">
        <f t="shared" si="38"/>
        <v>0</v>
      </c>
      <c r="J97" s="35">
        <f t="shared" si="39"/>
        <v>0</v>
      </c>
      <c r="K97" s="23">
        <v>212592</v>
      </c>
      <c r="L97" s="24">
        <f t="shared" si="40"/>
        <v>-207369</v>
      </c>
      <c r="M97" s="53">
        <f t="shared" si="41"/>
        <v>-0.97499999999999998</v>
      </c>
    </row>
    <row r="98" spans="2:13" ht="17.100000000000001" customHeight="1" x14ac:dyDescent="0.15">
      <c r="B98" s="26">
        <v>4</v>
      </c>
      <c r="C98" s="27" t="s">
        <v>42</v>
      </c>
      <c r="D98" s="28">
        <v>46100</v>
      </c>
      <c r="E98" s="28">
        <v>46100</v>
      </c>
      <c r="F98" s="28">
        <v>46100</v>
      </c>
      <c r="G98" s="28">
        <f t="shared" si="36"/>
        <v>0</v>
      </c>
      <c r="H98" s="54">
        <f t="shared" si="37"/>
        <v>0</v>
      </c>
      <c r="I98" s="28">
        <f t="shared" si="38"/>
        <v>0</v>
      </c>
      <c r="J98" s="55">
        <f t="shared" si="39"/>
        <v>0</v>
      </c>
      <c r="K98" s="30">
        <v>0</v>
      </c>
      <c r="L98" s="31">
        <f t="shared" si="40"/>
        <v>46100</v>
      </c>
      <c r="M98" s="56" t="s">
        <v>46</v>
      </c>
    </row>
    <row r="99" spans="2:13" ht="17.100000000000001" customHeight="1" thickBot="1" x14ac:dyDescent="0.2">
      <c r="B99" s="57" t="s">
        <v>13</v>
      </c>
      <c r="C99" s="58"/>
      <c r="D99" s="7">
        <f>SUM(D95:D98)</f>
        <v>96011</v>
      </c>
      <c r="E99" s="7">
        <f>SUM(E95:E98)</f>
        <v>92457</v>
      </c>
      <c r="F99" s="7">
        <f>SUM(F95:F98)</f>
        <v>93000</v>
      </c>
      <c r="G99" s="7">
        <f t="shared" si="36"/>
        <v>-3011</v>
      </c>
      <c r="H99" s="42">
        <f t="shared" si="37"/>
        <v>-3.1E-2</v>
      </c>
      <c r="I99" s="7">
        <f t="shared" si="38"/>
        <v>543</v>
      </c>
      <c r="J99" s="37">
        <f t="shared" si="39"/>
        <v>6.0000000000000001E-3</v>
      </c>
      <c r="K99" s="4">
        <f>SUM(K95:K98)</f>
        <v>304000</v>
      </c>
      <c r="L99" s="5">
        <f t="shared" si="40"/>
        <v>-211000</v>
      </c>
      <c r="M99" s="6">
        <f t="shared" si="41"/>
        <v>-0.69399999999999995</v>
      </c>
    </row>
    <row r="100" spans="2:13" ht="17.100000000000001" customHeight="1" x14ac:dyDescent="0.15"/>
    <row r="101" spans="2:13" ht="12.75" thickBot="1" x14ac:dyDescent="0.2">
      <c r="B101" s="1" t="s">
        <v>15</v>
      </c>
      <c r="M101" s="11" t="s">
        <v>14</v>
      </c>
    </row>
    <row r="102" spans="2:13" ht="20.100000000000001" customHeight="1" x14ac:dyDescent="0.15">
      <c r="B102" s="60" t="s">
        <v>32</v>
      </c>
      <c r="C102" s="61"/>
      <c r="D102" s="64" t="s">
        <v>38</v>
      </c>
      <c r="E102" s="64" t="s">
        <v>39</v>
      </c>
      <c r="F102" s="64" t="s">
        <v>40</v>
      </c>
      <c r="G102" s="65" t="s">
        <v>35</v>
      </c>
      <c r="H102" s="66"/>
      <c r="I102" s="65" t="s">
        <v>36</v>
      </c>
      <c r="J102" s="70"/>
      <c r="K102" s="67" t="s">
        <v>41</v>
      </c>
      <c r="L102" s="68" t="s">
        <v>37</v>
      </c>
      <c r="M102" s="69"/>
    </row>
    <row r="103" spans="2:13" ht="20.100000000000001" customHeight="1" x14ac:dyDescent="0.15">
      <c r="B103" s="62"/>
      <c r="C103" s="63"/>
      <c r="D103" s="63"/>
      <c r="E103" s="63"/>
      <c r="F103" s="63"/>
      <c r="G103" s="2"/>
      <c r="H103" s="38" t="s">
        <v>33</v>
      </c>
      <c r="I103" s="2"/>
      <c r="J103" s="3" t="s">
        <v>33</v>
      </c>
      <c r="K103" s="62"/>
      <c r="L103" s="2"/>
      <c r="M103" s="3" t="s">
        <v>33</v>
      </c>
    </row>
    <row r="104" spans="2:13" ht="17.100000000000001" customHeight="1" x14ac:dyDescent="0.15">
      <c r="B104" s="12">
        <v>1</v>
      </c>
      <c r="C104" s="13" t="s">
        <v>8</v>
      </c>
      <c r="D104" s="14">
        <v>17581</v>
      </c>
      <c r="E104" s="14">
        <v>17529</v>
      </c>
      <c r="F104" s="14">
        <v>18072</v>
      </c>
      <c r="G104" s="14">
        <f t="shared" ref="G104:G108" si="42">F104-D104</f>
        <v>491</v>
      </c>
      <c r="H104" s="39">
        <f t="shared" ref="H104:H108" si="43">ROUND(G104/D104,3)</f>
        <v>2.8000000000000001E-2</v>
      </c>
      <c r="I104" s="14">
        <f t="shared" ref="I104:I108" si="44">F104-E104</f>
        <v>543</v>
      </c>
      <c r="J104" s="34">
        <f t="shared" ref="J104:J108" si="45">ROUND(I104/E104,3)</f>
        <v>3.1E-2</v>
      </c>
      <c r="K104" s="16">
        <v>23758</v>
      </c>
      <c r="L104" s="17">
        <f t="shared" ref="L104:L108" si="46">F104-K104</f>
        <v>-5686</v>
      </c>
      <c r="M104" s="18">
        <f t="shared" ref="M104:M108" si="47">ROUND(L104/K104,3)</f>
        <v>-0.23899999999999999</v>
      </c>
    </row>
    <row r="105" spans="2:13" ht="17.100000000000001" customHeight="1" x14ac:dyDescent="0.15">
      <c r="B105" s="19">
        <v>2</v>
      </c>
      <c r="C105" s="33" t="s">
        <v>9</v>
      </c>
      <c r="D105" s="21">
        <v>73928</v>
      </c>
      <c r="E105" s="21">
        <v>73928</v>
      </c>
      <c r="F105" s="21">
        <v>73928</v>
      </c>
      <c r="G105" s="21">
        <f t="shared" si="42"/>
        <v>0</v>
      </c>
      <c r="H105" s="40">
        <f t="shared" si="43"/>
        <v>0</v>
      </c>
      <c r="I105" s="21">
        <f t="shared" si="44"/>
        <v>0</v>
      </c>
      <c r="J105" s="35">
        <f t="shared" si="45"/>
        <v>0</v>
      </c>
      <c r="K105" s="23">
        <v>30012</v>
      </c>
      <c r="L105" s="24">
        <f t="shared" si="46"/>
        <v>43916</v>
      </c>
      <c r="M105" s="25">
        <f t="shared" si="47"/>
        <v>1.4630000000000001</v>
      </c>
    </row>
    <row r="106" spans="2:13" ht="17.100000000000001" customHeight="1" x14ac:dyDescent="0.15">
      <c r="B106" s="19">
        <v>3</v>
      </c>
      <c r="C106" s="20" t="s">
        <v>11</v>
      </c>
      <c r="D106" s="21">
        <v>1000</v>
      </c>
      <c r="E106" s="21">
        <v>1000</v>
      </c>
      <c r="F106" s="21">
        <v>1000</v>
      </c>
      <c r="G106" s="21">
        <f t="shared" si="42"/>
        <v>0</v>
      </c>
      <c r="H106" s="40">
        <f t="shared" si="43"/>
        <v>0</v>
      </c>
      <c r="I106" s="21">
        <f t="shared" si="44"/>
        <v>0</v>
      </c>
      <c r="J106" s="35">
        <f t="shared" si="45"/>
        <v>0</v>
      </c>
      <c r="K106" s="23">
        <v>1000</v>
      </c>
      <c r="L106" s="24">
        <f t="shared" si="46"/>
        <v>0</v>
      </c>
      <c r="M106" s="25">
        <f t="shared" si="47"/>
        <v>0</v>
      </c>
    </row>
    <row r="107" spans="2:13" ht="17.100000000000001" customHeight="1" x14ac:dyDescent="0.15">
      <c r="B107" s="26" t="s">
        <v>44</v>
      </c>
      <c r="C107" s="27" t="s">
        <v>43</v>
      </c>
      <c r="D107" s="28">
        <v>0</v>
      </c>
      <c r="E107" s="28">
        <v>0</v>
      </c>
      <c r="F107" s="28">
        <v>0</v>
      </c>
      <c r="G107" s="28">
        <f t="shared" si="42"/>
        <v>0</v>
      </c>
      <c r="H107" s="51" t="s">
        <v>45</v>
      </c>
      <c r="I107" s="28">
        <f t="shared" si="44"/>
        <v>0</v>
      </c>
      <c r="J107" s="52" t="s">
        <v>45</v>
      </c>
      <c r="K107" s="30">
        <v>249230</v>
      </c>
      <c r="L107" s="31">
        <f t="shared" si="46"/>
        <v>-249230</v>
      </c>
      <c r="M107" s="56" t="s">
        <v>47</v>
      </c>
    </row>
    <row r="108" spans="2:13" ht="17.100000000000001" customHeight="1" thickBot="1" x14ac:dyDescent="0.2">
      <c r="B108" s="57" t="s">
        <v>13</v>
      </c>
      <c r="C108" s="58"/>
      <c r="D108" s="7">
        <f>SUM(D104:D107)</f>
        <v>92509</v>
      </c>
      <c r="E108" s="7">
        <f>SUM(E104:E107)</f>
        <v>92457</v>
      </c>
      <c r="F108" s="7">
        <f>SUM(F104:F107)</f>
        <v>93000</v>
      </c>
      <c r="G108" s="7">
        <f t="shared" si="42"/>
        <v>491</v>
      </c>
      <c r="H108" s="42">
        <f t="shared" si="43"/>
        <v>5.0000000000000001E-3</v>
      </c>
      <c r="I108" s="7">
        <f t="shared" si="44"/>
        <v>543</v>
      </c>
      <c r="J108" s="37">
        <f t="shared" si="45"/>
        <v>6.0000000000000001E-3</v>
      </c>
      <c r="K108" s="4">
        <f>SUM(K104:K107)</f>
        <v>304000</v>
      </c>
      <c r="L108" s="5">
        <f t="shared" si="46"/>
        <v>-211000</v>
      </c>
      <c r="M108" s="6">
        <f t="shared" si="47"/>
        <v>-0.69399999999999995</v>
      </c>
    </row>
    <row r="109" spans="2:13" ht="17.100000000000001" customHeight="1" x14ac:dyDescent="0.15"/>
  </sheetData>
  <mergeCells count="76">
    <mergeCell ref="L93:M93"/>
    <mergeCell ref="B102:C103"/>
    <mergeCell ref="D102:D103"/>
    <mergeCell ref="E102:E103"/>
    <mergeCell ref="G102:H102"/>
    <mergeCell ref="K102:K103"/>
    <mergeCell ref="L102:M102"/>
    <mergeCell ref="B93:C94"/>
    <mergeCell ref="D93:D94"/>
    <mergeCell ref="E93:E94"/>
    <mergeCell ref="G93:H93"/>
    <mergeCell ref="K93:K94"/>
    <mergeCell ref="B99:C99"/>
    <mergeCell ref="I93:J93"/>
    <mergeCell ref="F102:F103"/>
    <mergeCell ref="I102:J102"/>
    <mergeCell ref="D80:D81"/>
    <mergeCell ref="E80:E81"/>
    <mergeCell ref="G80:H80"/>
    <mergeCell ref="K80:K81"/>
    <mergeCell ref="L80:M80"/>
    <mergeCell ref="L40:M40"/>
    <mergeCell ref="B54:C55"/>
    <mergeCell ref="D54:D55"/>
    <mergeCell ref="E54:E55"/>
    <mergeCell ref="G54:H54"/>
    <mergeCell ref="K54:K55"/>
    <mergeCell ref="L54:M54"/>
    <mergeCell ref="B40:C41"/>
    <mergeCell ref="D40:D41"/>
    <mergeCell ref="E40:E41"/>
    <mergeCell ref="G40:H40"/>
    <mergeCell ref="K40:K41"/>
    <mergeCell ref="F40:F41"/>
    <mergeCell ref="I40:J40"/>
    <mergeCell ref="F54:F55"/>
    <mergeCell ref="I54:J54"/>
    <mergeCell ref="L9:M9"/>
    <mergeCell ref="B22:C23"/>
    <mergeCell ref="D22:D23"/>
    <mergeCell ref="E22:E23"/>
    <mergeCell ref="G22:H22"/>
    <mergeCell ref="K22:K23"/>
    <mergeCell ref="L22:M22"/>
    <mergeCell ref="B64:M64"/>
    <mergeCell ref="B4:M4"/>
    <mergeCell ref="B19:C19"/>
    <mergeCell ref="B33:C33"/>
    <mergeCell ref="B35:M35"/>
    <mergeCell ref="B51:C51"/>
    <mergeCell ref="B62:C62"/>
    <mergeCell ref="B9:C10"/>
    <mergeCell ref="D9:D10"/>
    <mergeCell ref="E9:E10"/>
    <mergeCell ref="G9:H9"/>
    <mergeCell ref="K9:K10"/>
    <mergeCell ref="F9:F10"/>
    <mergeCell ref="I9:J9"/>
    <mergeCell ref="F22:F23"/>
    <mergeCell ref="I22:J22"/>
    <mergeCell ref="B108:C108"/>
    <mergeCell ref="B77:C77"/>
    <mergeCell ref="B86:C86"/>
    <mergeCell ref="B88:M88"/>
    <mergeCell ref="B69:C70"/>
    <mergeCell ref="D69:D70"/>
    <mergeCell ref="E69:E70"/>
    <mergeCell ref="G69:H69"/>
    <mergeCell ref="K69:K70"/>
    <mergeCell ref="L69:M69"/>
    <mergeCell ref="B80:C81"/>
    <mergeCell ref="F69:F70"/>
    <mergeCell ref="I69:J69"/>
    <mergeCell ref="F80:F81"/>
    <mergeCell ref="I80:J80"/>
    <mergeCell ref="F93:F94"/>
  </mergeCells>
  <phoneticPr fontId="21"/>
  <printOptions horizontalCentered="1"/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rowBreaks count="3" manualBreakCount="3">
    <brk id="34" min="1" max="5" man="1"/>
    <brk id="63" min="1" max="5" man="1"/>
    <brk id="87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特別会計</vt:lpstr>
      <vt:lpstr>特別会計!Print_Area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前澤　直史</dc:creator>
  <cp:lastModifiedBy>Setup</cp:lastModifiedBy>
  <cp:lastPrinted>2022-01-17T06:08:36Z</cp:lastPrinted>
  <dcterms:created xsi:type="dcterms:W3CDTF">2021-01-19T08:01:10Z</dcterms:created>
  <dcterms:modified xsi:type="dcterms:W3CDTF">2023-01-31T08:23:30Z</dcterms:modified>
</cp:coreProperties>
</file>